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lisa\Desktop\costi contabilizzati\"/>
    </mc:Choice>
  </mc:AlternateContent>
  <xr:revisionPtr revIDLastSave="0" documentId="13_ncr:1_{65D15304-AB68-4D45-9DA4-19449EAB2BB2}" xr6:coauthVersionLast="45" xr6:coauthVersionMax="45" xr10:uidLastSave="{00000000-0000-0000-0000-000000000000}"/>
  <bookViews>
    <workbookView xWindow="-120" yWindow="-120" windowWidth="29040" windowHeight="15840" tabRatio="755" activeTab="3" xr2:uid="{00000000-000D-0000-FFFF-FFFF00000000}"/>
  </bookViews>
  <sheets>
    <sheet name="copertina" sheetId="1" r:id="rId1"/>
    <sheet name="risorse economiche sociale" sheetId="28" r:id="rId2"/>
    <sheet name="risorse economiche cultura" sheetId="29" r:id="rId3"/>
    <sheet name="ris econ cultura con variazioni" sheetId="32" r:id="rId4"/>
  </sheets>
  <definedNames>
    <definedName name="_xlnm.Print_Area" localSheetId="0">copertina!$A$1:$J$33</definedName>
    <definedName name="_xlnm.Print_Area" localSheetId="2">'risorse economiche cultura'!$A$1:$H$31</definedName>
    <definedName name="_xlnm.Print_Area" localSheetId="1">'risorse economiche sociale'!$A$1:$H$51</definedName>
    <definedName name="_xlnm.Print_Titles" localSheetId="2">'risorse economiche cultura'!$10:$10</definedName>
    <definedName name="_xlnm.Print_Titles" localSheetId="1">'risorse economiche sociale'!$9:$10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32" l="1"/>
  <c r="H29" i="32"/>
  <c r="H21" i="32"/>
  <c r="H19" i="32"/>
  <c r="H17" i="29"/>
  <c r="H28" i="29" s="1"/>
  <c r="H31" i="29" s="1"/>
  <c r="H49" i="28"/>
  <c r="H38" i="28"/>
  <c r="H51" i="28" s="1"/>
  <c r="H31" i="32" l="1"/>
  <c r="H34" i="32" s="1"/>
  <c r="H53" i="28"/>
</calcChain>
</file>

<file path=xl/sharedStrings.xml><?xml version="1.0" encoding="utf-8"?>
<sst xmlns="http://schemas.openxmlformats.org/spreadsheetml/2006/main" count="389" uniqueCount="92">
  <si>
    <t>Totale spese correnti</t>
  </si>
  <si>
    <t>cap.</t>
  </si>
  <si>
    <t>4</t>
  </si>
  <si>
    <t>art.</t>
  </si>
  <si>
    <t>descrizione</t>
  </si>
  <si>
    <t>SPESE</t>
  </si>
  <si>
    <t>08</t>
  </si>
  <si>
    <t>del</t>
  </si>
  <si>
    <t>12</t>
  </si>
  <si>
    <t>cod. bilancio</t>
  </si>
  <si>
    <t>Centro di Responsabilità</t>
  </si>
  <si>
    <t xml:space="preserve">                                                         Riferimenti PEG</t>
  </si>
  <si>
    <t xml:space="preserve"> </t>
  </si>
  <si>
    <t>2</t>
  </si>
  <si>
    <t>01</t>
  </si>
  <si>
    <t>02</t>
  </si>
  <si>
    <t>03</t>
  </si>
  <si>
    <t>05</t>
  </si>
  <si>
    <t>CENTRO DI RESPONSABILITA'</t>
  </si>
  <si>
    <t>TOTALE</t>
  </si>
  <si>
    <t>Spese correnti</t>
  </si>
  <si>
    <t>importo</t>
  </si>
  <si>
    <t>Gestione servizi socio assistenziali e ISEE - trasferimenti</t>
  </si>
  <si>
    <t>1382</t>
  </si>
  <si>
    <t>Gestione servizi socio assistenziali e ISEE - acquisizione beni</t>
  </si>
  <si>
    <t>Progetto assistenza persona non autosufficiente</t>
  </si>
  <si>
    <t xml:space="preserve">RISORSE ECONOMICHE </t>
  </si>
  <si>
    <t>10</t>
  </si>
  <si>
    <t>04</t>
  </si>
  <si>
    <t>UNIONE DEI COMUNI MONTANI DEL CASENTINO</t>
  </si>
  <si>
    <t>1384</t>
  </si>
  <si>
    <t>Gestione Nidi - trasferimenti</t>
  </si>
  <si>
    <t>Gestione Nidi - acquisizione beni</t>
  </si>
  <si>
    <t>Gestione Nidi - prestazioni di servizi</t>
  </si>
  <si>
    <t>06</t>
  </si>
  <si>
    <t>CDR Servizi alla persona - Servizi sociali</t>
  </si>
  <si>
    <t>RISORSE ECONOMICHE</t>
  </si>
  <si>
    <t>09</t>
  </si>
  <si>
    <t>07</t>
  </si>
  <si>
    <t xml:space="preserve">Contributi e partecipazioni a manifestazioni e eventi di rilievo </t>
  </si>
  <si>
    <t>Sistema museale - acquisizione beni</t>
  </si>
  <si>
    <t>Sistema museale - prestazioni di servizi</t>
  </si>
  <si>
    <t>Mediateca - acquisizione beni</t>
  </si>
  <si>
    <t>Mediateca - prestazioni di servizi</t>
  </si>
  <si>
    <t>CDR Servizi alla persona - Cultura</t>
  </si>
  <si>
    <t>SERVIZIO 4: SERVIZI ALLA PERSONA</t>
  </si>
  <si>
    <t>Gestione servizi socio assistenziali e ISEE - contratti di servizio</t>
  </si>
  <si>
    <t>Gestione servizi socio assistenziali e ISEE - prestazioni professionali e specialistiche</t>
  </si>
  <si>
    <t>Gestione servizi socio assistenziali e ISEE - trasferimenti a istituzioni sociali</t>
  </si>
  <si>
    <t>Gestione servizi socio assistenziali e ISEE - trasferimenti per interventi assistenziali</t>
  </si>
  <si>
    <t>Gestione servizi socio assistenziali e ISEE - manutenzioni</t>
  </si>
  <si>
    <t>Gestione servizi socio assistenziali e ISEE - locazioni</t>
  </si>
  <si>
    <t>Gestione servizi socio assistenziali e ISEE - altri servizi</t>
  </si>
  <si>
    <t>11</t>
  </si>
  <si>
    <t>Gestione Nidi - utenze</t>
  </si>
  <si>
    <t>Gestione Nidi - manutenzioni</t>
  </si>
  <si>
    <t>Sistema museale - trasferimenti a enti</t>
  </si>
  <si>
    <t>Sistema museale - trasferimenti a associazioni</t>
  </si>
  <si>
    <t>Sistema museale - manifestazioni</t>
  </si>
  <si>
    <t>Sistema museale - manutenzioni applicazioni</t>
  </si>
  <si>
    <t>Mediateca - manutenzioni</t>
  </si>
  <si>
    <t>Gestione servizi socio assistenziali - premi assicurazione (inail)</t>
  </si>
  <si>
    <t>1</t>
  </si>
  <si>
    <t xml:space="preserve">       Servizi alla persona</t>
  </si>
  <si>
    <t>Responsabile</t>
  </si>
  <si>
    <t xml:space="preserve">Dr.ssa Daniela Nocentini </t>
  </si>
  <si>
    <t>Gestione RSA – acquisizione beni</t>
  </si>
  <si>
    <t>Gestione RSA – contratti di servizio</t>
  </si>
  <si>
    <t>Gestione RSA – manutenzioni</t>
  </si>
  <si>
    <t>Gestione RSA – trasferimenti a Comuni</t>
  </si>
  <si>
    <t>Gestione RSA – assicurazioni</t>
  </si>
  <si>
    <t>Gestione RSA – utenze</t>
  </si>
  <si>
    <t>Mediateca - prestazioni professionali e specialistiche</t>
  </si>
  <si>
    <t>00</t>
  </si>
  <si>
    <t>Cultura - organizzazione manifestazioni e eventi</t>
  </si>
  <si>
    <t>variazioni apportate dalla Giunta con deliberazioni:</t>
  </si>
  <si>
    <t xml:space="preserve">variazioni  apportate con determinazioni del resp. Finanziario:  </t>
  </si>
  <si>
    <t>Contributi e partecipazioni a manifestazioni e eventi di rilievo per lo sviluppo turistico</t>
  </si>
  <si>
    <t>Gestione servizi socio assistenziali e ISEE - rimborso personale comandato</t>
  </si>
  <si>
    <t>Spese in conto capitale</t>
  </si>
  <si>
    <t>2580</t>
  </si>
  <si>
    <t>Gestione servizi socio assistenziali - investimenti</t>
  </si>
  <si>
    <t>Gestione servizi socio assistenziali - acquisto attrezzature informatiche</t>
  </si>
  <si>
    <t xml:space="preserve">14 </t>
  </si>
  <si>
    <t>Fondo nazionale integrativo - contributi agli investimenti alle imprese</t>
  </si>
  <si>
    <t>Fondo nazionale integrativo - acquisto automezzi</t>
  </si>
  <si>
    <t>Totale spese in conto capitale</t>
  </si>
  <si>
    <t>Bilancio Previsione 2018</t>
  </si>
  <si>
    <t>Sistema museale - trasferimenti a Istituzioni Scolastiche</t>
  </si>
  <si>
    <t>Sistema museale - prestazioni professionali e specialistiche</t>
  </si>
  <si>
    <t xml:space="preserve"> PIANO ESECUTIVO DI GESTIONE 2019</t>
  </si>
  <si>
    <t xml:space="preserve">Approvato dalla Giunta con deliberazione 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</si>
</sst>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[$€-2]\ * #,##0.00_-;\-[$€-2]\ * #,##0.00_-;_-[$€-2]\ * &quot;-&quot;??_-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/>
    <xf numFmtId="49" fontId="0" fillId="0" borderId="0" xfId="0" applyNumberForma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4" fillId="2" borderId="9" xfId="0" applyFont="1" applyFill="1" applyBorder="1" applyAlignment="1"/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2" xfId="0" quotePrefix="1" applyBorder="1" applyAlignment="1">
      <alignment horizontal="left"/>
    </xf>
    <xf numFmtId="164" fontId="0" fillId="0" borderId="12" xfId="2" applyNumberFormat="1" applyFont="1" applyBorder="1"/>
    <xf numFmtId="0" fontId="2" fillId="0" borderId="0" xfId="0" applyFont="1" applyAlignment="1"/>
    <xf numFmtId="164" fontId="4" fillId="2" borderId="9" xfId="2" applyNumberFormat="1" applyFont="1" applyFill="1" applyBorder="1"/>
    <xf numFmtId="0" fontId="7" fillId="3" borderId="12" xfId="0" applyFont="1" applyFill="1" applyBorder="1" applyAlignment="1"/>
    <xf numFmtId="164" fontId="7" fillId="3" borderId="12" xfId="2" applyNumberFormat="1" applyFont="1" applyFill="1" applyBorder="1"/>
    <xf numFmtId="0" fontId="7" fillId="3" borderId="12" xfId="0" applyFont="1" applyFill="1" applyBorder="1"/>
    <xf numFmtId="49" fontId="4" fillId="0" borderId="9" xfId="2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164" fontId="4" fillId="0" borderId="0" xfId="2" applyNumberFormat="1" applyFont="1" applyFill="1" applyBorder="1"/>
    <xf numFmtId="0" fontId="0" fillId="0" borderId="0" xfId="0" applyAlignment="1"/>
    <xf numFmtId="0" fontId="0" fillId="0" borderId="0" xfId="0" applyAlignment="1">
      <alignment vertical="top" wrapText="1"/>
    </xf>
    <xf numFmtId="164" fontId="7" fillId="0" borderId="12" xfId="2" applyNumberFormat="1" applyFont="1" applyFill="1" applyBorder="1"/>
    <xf numFmtId="43" fontId="0" fillId="0" borderId="0" xfId="0" applyNumberFormat="1"/>
    <xf numFmtId="164" fontId="0" fillId="0" borderId="0" xfId="0" applyNumberFormat="1"/>
    <xf numFmtId="49" fontId="4" fillId="0" borderId="0" xfId="0" applyNumberFormat="1" applyFont="1" applyBorder="1" applyAlignment="1">
      <alignment horizontal="center" vertical="center"/>
    </xf>
    <xf numFmtId="164" fontId="0" fillId="0" borderId="15" xfId="0" applyNumberFormat="1" applyBorder="1"/>
    <xf numFmtId="0" fontId="7" fillId="3" borderId="6" xfId="0" applyFont="1" applyFill="1" applyBorder="1" applyAlignment="1"/>
    <xf numFmtId="0" fontId="7" fillId="3" borderId="12" xfId="0" quotePrefix="1" applyFont="1" applyFill="1" applyBorder="1" applyAlignment="1">
      <alignment horizontal="left"/>
    </xf>
    <xf numFmtId="0" fontId="7" fillId="3" borderId="12" xfId="0" quotePrefix="1" applyFont="1" applyFill="1" applyBorder="1"/>
    <xf numFmtId="0" fontId="7" fillId="3" borderId="6" xfId="0" applyFont="1" applyFill="1" applyBorder="1"/>
    <xf numFmtId="0" fontId="7" fillId="0" borderId="0" xfId="0" applyFont="1"/>
    <xf numFmtId="49" fontId="0" fillId="0" borderId="6" xfId="0" applyNumberFormat="1" applyBorder="1"/>
    <xf numFmtId="0" fontId="0" fillId="0" borderId="12" xfId="0" applyBorder="1" applyAlignment="1">
      <alignment horizontal="left"/>
    </xf>
    <xf numFmtId="164" fontId="7" fillId="0" borderId="12" xfId="0" applyNumberFormat="1" applyFont="1" applyBorder="1"/>
    <xf numFmtId="0" fontId="7" fillId="0" borderId="10" xfId="0" quotePrefix="1" applyFont="1" applyBorder="1"/>
    <xf numFmtId="41" fontId="0" fillId="0" borderId="0" xfId="2" applyFont="1" applyAlignment="1"/>
    <xf numFmtId="41" fontId="0" fillId="0" borderId="0" xfId="2" applyFont="1"/>
    <xf numFmtId="0" fontId="4" fillId="0" borderId="0" xfId="0" applyFont="1" applyBorder="1" applyAlignment="1">
      <alignment vertical="top" wrapText="1"/>
    </xf>
    <xf numFmtId="0" fontId="4" fillId="0" borderId="12" xfId="0" quotePrefix="1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164" fontId="4" fillId="0" borderId="12" xfId="2" applyNumberFormat="1" applyFont="1" applyBorder="1" applyAlignment="1">
      <alignment vertical="top" wrapText="1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/>
    <xf numFmtId="49" fontId="4" fillId="0" borderId="3" xfId="0" applyNumberFormat="1" applyFont="1" applyBorder="1" applyAlignment="1">
      <alignment vertical="center"/>
    </xf>
    <xf numFmtId="49" fontId="4" fillId="0" borderId="1" xfId="0" quotePrefix="1" applyNumberFormat="1" applyFont="1" applyBorder="1" applyAlignment="1">
      <alignment vertical="center"/>
    </xf>
    <xf numFmtId="49" fontId="0" fillId="0" borderId="0" xfId="0" applyNumberFormat="1"/>
    <xf numFmtId="49" fontId="1" fillId="0" borderId="5" xfId="0" applyNumberFormat="1" applyFont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49" fontId="4" fillId="0" borderId="5" xfId="0" quotePrefix="1" applyNumberFormat="1" applyFont="1" applyBorder="1" applyAlignment="1">
      <alignment vertical="top" wrapText="1"/>
    </xf>
    <xf numFmtId="49" fontId="4" fillId="0" borderId="0" xfId="0" quotePrefix="1" applyNumberFormat="1" applyFont="1" applyBorder="1" applyAlignment="1">
      <alignment vertical="top" wrapText="1"/>
    </xf>
    <xf numFmtId="49" fontId="4" fillId="0" borderId="6" xfId="0" quotePrefix="1" applyNumberFormat="1" applyFont="1" applyBorder="1" applyAlignment="1">
      <alignment vertical="top" wrapText="1"/>
    </xf>
    <xf numFmtId="49" fontId="7" fillId="3" borderId="5" xfId="0" quotePrefix="1" applyNumberFormat="1" applyFont="1" applyFill="1" applyBorder="1"/>
    <xf numFmtId="49" fontId="7" fillId="3" borderId="0" xfId="0" quotePrefix="1" applyNumberFormat="1" applyFont="1" applyFill="1"/>
    <xf numFmtId="49" fontId="7" fillId="3" borderId="6" xfId="0" quotePrefix="1" applyNumberFormat="1" applyFont="1" applyFill="1" applyBorder="1"/>
    <xf numFmtId="49" fontId="0" fillId="0" borderId="5" xfId="0" quotePrefix="1" applyNumberFormat="1" applyBorder="1"/>
    <xf numFmtId="49" fontId="0" fillId="0" borderId="0" xfId="0" quotePrefix="1" applyNumberFormat="1" applyBorder="1"/>
    <xf numFmtId="49" fontId="7" fillId="0" borderId="7" xfId="0" quotePrefix="1" applyNumberFormat="1" applyFont="1" applyBorder="1"/>
    <xf numFmtId="49" fontId="7" fillId="0" borderId="4" xfId="0" quotePrefix="1" applyNumberFormat="1" applyFont="1" applyBorder="1"/>
    <xf numFmtId="49" fontId="7" fillId="0" borderId="8" xfId="0" quotePrefix="1" applyNumberFormat="1" applyFont="1" applyBorder="1"/>
    <xf numFmtId="0" fontId="4" fillId="0" borderId="0" xfId="0" applyFont="1" applyBorder="1" applyAlignment="1">
      <alignment vertical="center"/>
    </xf>
    <xf numFmtId="49" fontId="1" fillId="3" borderId="1" xfId="0" applyNumberFormat="1" applyFont="1" applyFill="1" applyBorder="1"/>
    <xf numFmtId="0" fontId="1" fillId="3" borderId="1" xfId="0" applyFont="1" applyFill="1" applyBorder="1"/>
    <xf numFmtId="0" fontId="1" fillId="3" borderId="0" xfId="0" applyFont="1" applyFill="1"/>
    <xf numFmtId="49" fontId="1" fillId="0" borderId="0" xfId="0" applyNumberFormat="1" applyFont="1"/>
    <xf numFmtId="0" fontId="1" fillId="0" borderId="0" xfId="0" applyFont="1"/>
    <xf numFmtId="41" fontId="1" fillId="0" borderId="0" xfId="2" applyFont="1"/>
    <xf numFmtId="49" fontId="1" fillId="0" borderId="13" xfId="0" quotePrefix="1" applyNumberFormat="1" applyFont="1" applyBorder="1"/>
    <xf numFmtId="49" fontId="1" fillId="0" borderId="11" xfId="0" quotePrefix="1" applyNumberFormat="1" applyFont="1" applyBorder="1"/>
    <xf numFmtId="49" fontId="1" fillId="0" borderId="14" xfId="0" quotePrefix="1" applyNumberFormat="1" applyFont="1" applyBorder="1"/>
    <xf numFmtId="0" fontId="1" fillId="0" borderId="15" xfId="0" quotePrefix="1" applyFont="1" applyBorder="1"/>
    <xf numFmtId="0" fontId="1" fillId="0" borderId="11" xfId="0" applyFont="1" applyBorder="1" applyAlignment="1"/>
    <xf numFmtId="49" fontId="1" fillId="0" borderId="5" xfId="0" quotePrefix="1" applyNumberFormat="1" applyFont="1" applyBorder="1"/>
    <xf numFmtId="49" fontId="1" fillId="0" borderId="0" xfId="0" quotePrefix="1" applyNumberFormat="1" applyFont="1" applyBorder="1"/>
    <xf numFmtId="49" fontId="1" fillId="0" borderId="6" xfId="0" quotePrefix="1" applyNumberFormat="1" applyFont="1" applyBorder="1"/>
    <xf numFmtId="0" fontId="1" fillId="0" borderId="0" xfId="0" applyFont="1" applyBorder="1" applyAlignment="1"/>
    <xf numFmtId="49" fontId="1" fillId="3" borderId="5" xfId="0" quotePrefix="1" applyNumberFormat="1" applyFont="1" applyFill="1" applyBorder="1"/>
    <xf numFmtId="49" fontId="1" fillId="3" borderId="0" xfId="0" quotePrefix="1" applyNumberFormat="1" applyFont="1" applyFill="1" applyBorder="1"/>
    <xf numFmtId="49" fontId="1" fillId="3" borderId="6" xfId="0" quotePrefix="1" applyNumberFormat="1" applyFont="1" applyFill="1" applyBorder="1"/>
    <xf numFmtId="0" fontId="1" fillId="3" borderId="12" xfId="0" quotePrefix="1" applyFont="1" applyFill="1" applyBorder="1" applyAlignment="1">
      <alignment horizontal="left"/>
    </xf>
    <xf numFmtId="164" fontId="1" fillId="3" borderId="12" xfId="2" applyNumberFormat="1" applyFont="1" applyFill="1" applyBorder="1"/>
    <xf numFmtId="0" fontId="1" fillId="0" borderId="12" xfId="0" quotePrefix="1" applyFont="1" applyBorder="1" applyAlignment="1">
      <alignment horizontal="left"/>
    </xf>
    <xf numFmtId="0" fontId="1" fillId="0" borderId="12" xfId="0" quotePrefix="1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10" xfId="0" quotePrefix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164" fontId="1" fillId="0" borderId="0" xfId="2" applyNumberFormat="1" applyFont="1" applyFill="1"/>
    <xf numFmtId="0" fontId="1" fillId="0" borderId="11" xfId="0" quotePrefix="1" applyFont="1" applyBorder="1" applyAlignment="1">
      <alignment horizontal="left"/>
    </xf>
    <xf numFmtId="0" fontId="1" fillId="0" borderId="15" xfId="0" quotePrefix="1" applyFont="1" applyBorder="1" applyAlignment="1">
      <alignment horizontal="left"/>
    </xf>
    <xf numFmtId="164" fontId="1" fillId="0" borderId="15" xfId="2" applyNumberFormat="1" applyFont="1" applyFill="1" applyBorder="1"/>
    <xf numFmtId="0" fontId="1" fillId="0" borderId="0" xfId="0" quotePrefix="1" applyFont="1" applyBorder="1" applyAlignment="1">
      <alignment horizontal="left"/>
    </xf>
    <xf numFmtId="164" fontId="1" fillId="0" borderId="12" xfId="2" applyNumberFormat="1" applyFont="1" applyFill="1" applyBorder="1"/>
    <xf numFmtId="0" fontId="1" fillId="0" borderId="0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164" fontId="1" fillId="0" borderId="12" xfId="2" applyNumberFormat="1" applyFont="1" applyFill="1" applyBorder="1" applyAlignment="1">
      <alignment vertical="top" wrapText="1"/>
    </xf>
    <xf numFmtId="164" fontId="1" fillId="0" borderId="12" xfId="2" applyNumberFormat="1" applyFont="1" applyFill="1" applyBorder="1" applyAlignment="1">
      <alignment vertical="top"/>
    </xf>
    <xf numFmtId="49" fontId="1" fillId="0" borderId="5" xfId="0" quotePrefix="1" applyNumberFormat="1" applyFont="1" applyBorder="1" applyAlignment="1">
      <alignment vertical="top" wrapText="1"/>
    </xf>
    <xf numFmtId="49" fontId="1" fillId="0" borderId="0" xfId="0" quotePrefix="1" applyNumberFormat="1" applyFont="1" applyBorder="1" applyAlignment="1">
      <alignment vertical="top" wrapText="1"/>
    </xf>
    <xf numFmtId="49" fontId="1" fillId="0" borderId="6" xfId="0" quotePrefix="1" applyNumberFormat="1" applyFont="1" applyBorder="1" applyAlignment="1">
      <alignment vertical="top" wrapText="1"/>
    </xf>
    <xf numFmtId="0" fontId="4" fillId="0" borderId="5" xfId="0" applyNumberFormat="1" applyFont="1" applyBorder="1" applyAlignment="1">
      <alignment vertical="top" wrapText="1"/>
    </xf>
    <xf numFmtId="0" fontId="4" fillId="0" borderId="0" xfId="0" quotePrefix="1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6" xfId="0" quotePrefix="1" applyNumberFormat="1" applyFont="1" applyBorder="1" applyAlignment="1">
      <alignment vertical="top" wrapText="1"/>
    </xf>
    <xf numFmtId="0" fontId="4" fillId="0" borderId="0" xfId="0" quotePrefix="1" applyFont="1" applyBorder="1" applyAlignment="1">
      <alignment horizontal="left" vertical="top" wrapText="1"/>
    </xf>
    <xf numFmtId="164" fontId="4" fillId="0" borderId="12" xfId="2" applyNumberFormat="1" applyFont="1" applyFill="1" applyBorder="1" applyAlignment="1">
      <alignment vertical="top" wrapText="1"/>
    </xf>
    <xf numFmtId="0" fontId="1" fillId="0" borderId="5" xfId="0" applyNumberFormat="1" applyFont="1" applyBorder="1" applyAlignment="1">
      <alignment vertical="top" wrapText="1"/>
    </xf>
    <xf numFmtId="0" fontId="1" fillId="0" borderId="0" xfId="0" quotePrefix="1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6" xfId="0" quotePrefix="1" applyNumberFormat="1" applyFont="1" applyBorder="1" applyAlignment="1">
      <alignment vertical="top" wrapText="1"/>
    </xf>
    <xf numFmtId="49" fontId="1" fillId="0" borderId="0" xfId="0" quotePrefix="1" applyNumberFormat="1" applyFont="1"/>
    <xf numFmtId="0" fontId="1" fillId="0" borderId="0" xfId="0" quotePrefix="1" applyFont="1" applyAlignment="1">
      <alignment horizontal="left"/>
    </xf>
    <xf numFmtId="49" fontId="1" fillId="0" borderId="7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0" fontId="1" fillId="0" borderId="4" xfId="0" quotePrefix="1" applyFont="1" applyBorder="1" applyAlignment="1">
      <alignment horizontal="left" vertical="top" wrapText="1"/>
    </xf>
    <xf numFmtId="0" fontId="1" fillId="0" borderId="10" xfId="0" quotePrefix="1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164" fontId="1" fillId="0" borderId="10" xfId="2" applyNumberFormat="1" applyFont="1" applyFill="1" applyBorder="1" applyAlignment="1">
      <alignment vertical="top" wrapText="1"/>
    </xf>
    <xf numFmtId="0" fontId="4" fillId="0" borderId="9" xfId="0" applyFont="1" applyBorder="1" applyAlignment="1">
      <alignment horizontal="left" vertical="center"/>
    </xf>
    <xf numFmtId="0" fontId="1" fillId="0" borderId="0" xfId="0" quotePrefix="1" applyFont="1"/>
    <xf numFmtId="164" fontId="1" fillId="0" borderId="12" xfId="2" applyNumberFormat="1" applyFont="1" applyBorder="1" applyAlignment="1">
      <alignment vertical="top" wrapText="1"/>
    </xf>
    <xf numFmtId="0" fontId="1" fillId="0" borderId="14" xfId="0" applyFont="1" applyBorder="1" applyAlignment="1"/>
    <xf numFmtId="0" fontId="1" fillId="3" borderId="12" xfId="0" quotePrefix="1" applyFont="1" applyFill="1" applyBorder="1"/>
    <xf numFmtId="0" fontId="1" fillId="0" borderId="8" xfId="0" applyFont="1" applyBorder="1" applyAlignment="1"/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49" fontId="1" fillId="0" borderId="5" xfId="0" applyNumberFormat="1" applyFont="1" applyBorder="1" applyAlignment="1">
      <alignment vertical="top"/>
    </xf>
    <xf numFmtId="0" fontId="1" fillId="0" borderId="12" xfId="0" quotePrefix="1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49" fontId="1" fillId="0" borderId="5" xfId="0" applyNumberFormat="1" applyFont="1" applyFill="1" applyBorder="1" applyAlignment="1">
      <alignment vertical="top" wrapText="1"/>
    </xf>
    <xf numFmtId="49" fontId="1" fillId="0" borderId="0" xfId="0" quotePrefix="1" applyNumberFormat="1" applyFont="1" applyFill="1" applyBorder="1" applyAlignment="1">
      <alignment vertical="top" wrapText="1"/>
    </xf>
    <xf numFmtId="49" fontId="1" fillId="0" borderId="6" xfId="0" quotePrefix="1" applyNumberFormat="1" applyFont="1" applyFill="1" applyBorder="1" applyAlignment="1">
      <alignment vertical="top" wrapText="1"/>
    </xf>
    <xf numFmtId="0" fontId="1" fillId="0" borderId="0" xfId="0" quotePrefix="1" applyFont="1" applyFill="1" applyBorder="1" applyAlignment="1">
      <alignment horizontal="left" vertical="top" wrapText="1"/>
    </xf>
    <xf numFmtId="0" fontId="1" fillId="0" borderId="12" xfId="0" quotePrefix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7" fillId="0" borderId="5" xfId="0" applyNumberFormat="1" applyFont="1" applyBorder="1" applyAlignment="1">
      <alignment vertical="top" wrapText="1"/>
    </xf>
    <xf numFmtId="0" fontId="7" fillId="0" borderId="0" xfId="0" quotePrefix="1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0" fontId="7" fillId="0" borderId="6" xfId="0" quotePrefix="1" applyNumberFormat="1" applyFont="1" applyBorder="1" applyAlignment="1">
      <alignment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12" xfId="0" quotePrefix="1" applyFont="1" applyBorder="1" applyAlignment="1">
      <alignment horizontal="left" vertical="top" wrapText="1"/>
    </xf>
    <xf numFmtId="164" fontId="7" fillId="0" borderId="12" xfId="2" applyNumberFormat="1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0" fontId="1" fillId="0" borderId="4" xfId="0" quotePrefix="1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8" xfId="0" quotePrefix="1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top"/>
    </xf>
    <xf numFmtId="49" fontId="1" fillId="0" borderId="6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3">
    <cellStyle name="Euro" xfId="1" xr:uid="{00000000-0005-0000-0000-000000000000}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31"/>
  <sheetViews>
    <sheetView showGridLines="0" workbookViewId="0">
      <selection activeCell="G16" sqref="G16:H16"/>
    </sheetView>
  </sheetViews>
  <sheetFormatPr defaultRowHeight="12.75" x14ac:dyDescent="0.2"/>
  <cols>
    <col min="6" max="6" width="11" customWidth="1"/>
    <col min="8" max="8" width="11.85546875" customWidth="1"/>
    <col min="9" max="9" width="11.28515625" customWidth="1"/>
    <col min="10" max="10" width="5.7109375" customWidth="1"/>
  </cols>
  <sheetData>
    <row r="3" spans="1:10" ht="23.25" x14ac:dyDescent="0.35">
      <c r="A3" s="167" t="s">
        <v>29</v>
      </c>
      <c r="B3" s="167"/>
      <c r="C3" s="167"/>
      <c r="D3" s="167"/>
      <c r="E3" s="167"/>
      <c r="F3" s="167"/>
      <c r="G3" s="167"/>
      <c r="H3" s="167"/>
      <c r="I3" s="167"/>
      <c r="J3" s="167"/>
    </row>
    <row r="9" spans="1:10" s="2" customFormat="1" ht="15.75" x14ac:dyDescent="0.25">
      <c r="A9" s="169" t="s">
        <v>90</v>
      </c>
      <c r="B9" s="169"/>
      <c r="C9" s="169"/>
      <c r="D9" s="169"/>
      <c r="E9" s="169"/>
      <c r="F9" s="169"/>
      <c r="G9" s="169"/>
      <c r="H9" s="169"/>
      <c r="I9" s="169"/>
      <c r="J9" s="169"/>
    </row>
    <row r="10" spans="1:10" s="2" customFormat="1" ht="15.75" x14ac:dyDescent="0.25">
      <c r="A10" s="169" t="s">
        <v>7</v>
      </c>
      <c r="B10" s="169"/>
      <c r="C10" s="169"/>
      <c r="D10" s="169"/>
      <c r="E10" s="169"/>
      <c r="F10" s="169"/>
      <c r="G10" s="169"/>
      <c r="H10" s="169"/>
      <c r="I10" s="169"/>
      <c r="J10" s="169"/>
    </row>
    <row r="11" spans="1:10" s="2" customFormat="1" ht="15.75" x14ac:dyDescent="0.25">
      <c r="A11" s="169" t="s">
        <v>18</v>
      </c>
      <c r="B11" s="169"/>
      <c r="C11" s="169"/>
      <c r="D11" s="169"/>
      <c r="E11" s="169"/>
      <c r="F11" s="169"/>
      <c r="G11" s="169"/>
      <c r="H11" s="169"/>
      <c r="I11" s="169"/>
      <c r="J11" s="169"/>
    </row>
    <row r="12" spans="1:10" s="2" customFormat="1" ht="6.4" customHeight="1" x14ac:dyDescent="0.25"/>
    <row r="13" spans="1:10" s="2" customFormat="1" ht="15.75" x14ac:dyDescent="0.25">
      <c r="A13" s="168" t="s">
        <v>45</v>
      </c>
      <c r="B13" s="169"/>
      <c r="C13" s="169"/>
      <c r="D13" s="169"/>
      <c r="E13" s="169"/>
      <c r="F13" s="169"/>
      <c r="G13" s="169"/>
      <c r="H13" s="169"/>
      <c r="I13" s="169"/>
      <c r="J13" s="169"/>
    </row>
    <row r="14" spans="1:10" s="1" customFormat="1" ht="14.25" x14ac:dyDescent="0.2"/>
    <row r="15" spans="1:10" s="1" customFormat="1" ht="14.25" x14ac:dyDescent="0.2">
      <c r="A15" s="166" t="s">
        <v>91</v>
      </c>
      <c r="B15" s="166"/>
      <c r="C15" s="166"/>
      <c r="D15" s="166"/>
      <c r="E15" s="166"/>
      <c r="F15" s="166"/>
      <c r="G15" s="166"/>
      <c r="H15" s="166"/>
      <c r="I15" s="166"/>
    </row>
    <row r="16" spans="1:10" s="1" customFormat="1" ht="14.25" x14ac:dyDescent="0.2">
      <c r="A16" s="23" t="s">
        <v>75</v>
      </c>
      <c r="B16" s="23"/>
      <c r="C16" s="23"/>
      <c r="D16" s="23"/>
      <c r="E16" s="23"/>
      <c r="F16" s="23"/>
      <c r="G16" s="170"/>
      <c r="H16" s="170"/>
      <c r="I16" s="138"/>
      <c r="J16" s="23"/>
    </row>
    <row r="17" spans="1:10" s="1" customFormat="1" ht="14.25" x14ac:dyDescent="0.2">
      <c r="A17" s="23"/>
      <c r="B17" s="23"/>
      <c r="C17" s="23"/>
      <c r="D17" s="23"/>
      <c r="E17" s="23"/>
      <c r="F17" s="23"/>
      <c r="G17" s="170"/>
      <c r="H17" s="170"/>
      <c r="I17" s="138"/>
      <c r="J17" s="23"/>
    </row>
    <row r="18" spans="1:10" s="1" customFormat="1" ht="14.25" x14ac:dyDescent="0.2">
      <c r="A18" s="23" t="s">
        <v>76</v>
      </c>
      <c r="B18" s="23"/>
      <c r="C18" s="23"/>
      <c r="D18" s="23"/>
      <c r="E18" s="23"/>
      <c r="F18" s="23"/>
      <c r="G18" s="170"/>
      <c r="H18" s="170"/>
      <c r="I18" s="138"/>
      <c r="J18" s="23"/>
    </row>
    <row r="19" spans="1:10" ht="14.25" x14ac:dyDescent="0.2">
      <c r="H19" s="166"/>
      <c r="I19" s="166"/>
    </row>
    <row r="22" spans="1:10" s="3" customFormat="1" ht="21" customHeight="1" x14ac:dyDescent="0.2">
      <c r="A22" s="13" t="s">
        <v>11</v>
      </c>
      <c r="J22" s="5"/>
    </row>
    <row r="23" spans="1:10" x14ac:dyDescent="0.2">
      <c r="A23" s="8"/>
      <c r="B23" s="9"/>
      <c r="C23" s="9"/>
      <c r="D23" s="9"/>
      <c r="E23" s="9"/>
      <c r="F23" s="9"/>
      <c r="G23" s="9"/>
      <c r="H23" s="9"/>
      <c r="I23" s="9"/>
      <c r="J23" s="10"/>
    </row>
    <row r="24" spans="1:10" x14ac:dyDescent="0.2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s="4" customFormat="1" ht="18" customHeight="1" x14ac:dyDescent="0.2">
      <c r="A25" s="14" t="s">
        <v>64</v>
      </c>
      <c r="B25" s="15"/>
      <c r="C25" s="15"/>
      <c r="D25" s="15"/>
      <c r="E25" s="15"/>
      <c r="F25" s="15"/>
      <c r="G25" s="73" t="s">
        <v>65</v>
      </c>
      <c r="H25" s="73"/>
      <c r="I25" s="15"/>
      <c r="J25" s="16"/>
    </row>
    <row r="26" spans="1:10" s="4" customFormat="1" ht="18" customHeight="1" x14ac:dyDescent="0.2">
      <c r="A26" s="14"/>
      <c r="B26" s="15"/>
      <c r="C26" s="15"/>
      <c r="D26" s="15"/>
      <c r="E26" s="15"/>
      <c r="F26" s="15"/>
      <c r="G26" s="73"/>
      <c r="H26" s="73"/>
      <c r="I26" s="15"/>
      <c r="J26" s="16"/>
    </row>
    <row r="27" spans="1:10" x14ac:dyDescent="0.2">
      <c r="A27" s="8"/>
      <c r="B27" s="9"/>
      <c r="C27" s="9"/>
      <c r="D27" s="9"/>
      <c r="E27" s="9"/>
      <c r="F27" s="9"/>
      <c r="G27" s="9"/>
      <c r="H27" s="9"/>
      <c r="I27" s="9"/>
      <c r="J27" s="10"/>
    </row>
    <row r="28" spans="1:10" x14ac:dyDescent="0.2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s="4" customFormat="1" ht="18" customHeight="1" x14ac:dyDescent="0.2">
      <c r="A29" s="14" t="s">
        <v>10</v>
      </c>
      <c r="B29" s="15"/>
      <c r="C29" s="15"/>
      <c r="D29" s="15"/>
      <c r="E29" s="15"/>
      <c r="F29" s="15"/>
      <c r="G29" s="7"/>
      <c r="H29" s="36" t="s">
        <v>63</v>
      </c>
      <c r="I29" s="15"/>
      <c r="J29" s="16"/>
    </row>
    <row r="30" spans="1:10" x14ac:dyDescent="0.2">
      <c r="A30" s="8"/>
      <c r="B30" s="9"/>
      <c r="C30" s="9"/>
      <c r="D30" s="9"/>
      <c r="E30" s="9"/>
      <c r="F30" s="9"/>
      <c r="G30" s="9"/>
      <c r="H30" s="9"/>
      <c r="I30" s="9"/>
      <c r="J30" s="10"/>
    </row>
    <row r="31" spans="1:10" s="6" customFormat="1" x14ac:dyDescent="0.2">
      <c r="A31" s="11"/>
      <c r="J31" s="12"/>
    </row>
  </sheetData>
  <mergeCells count="10">
    <mergeCell ref="H19:I19"/>
    <mergeCell ref="A3:J3"/>
    <mergeCell ref="A13:J13"/>
    <mergeCell ref="A9:J9"/>
    <mergeCell ref="A11:J11"/>
    <mergeCell ref="A15:I15"/>
    <mergeCell ref="A10:J10"/>
    <mergeCell ref="G16:H16"/>
    <mergeCell ref="G18:H18"/>
    <mergeCell ref="G17:H17"/>
  </mergeCells>
  <phoneticPr fontId="0" type="noConversion"/>
  <pageMargins left="0.66" right="0.33" top="0.57999999999999996" bottom="0.57999999999999996" header="0.27" footer="0.5"/>
  <pageSetup paperSize="9" orientation="portrait" horizontalDpi="4294967292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topLeftCell="A25" workbookViewId="0">
      <selection activeCell="G26" sqref="G26"/>
    </sheetView>
  </sheetViews>
  <sheetFormatPr defaultRowHeight="12.75" x14ac:dyDescent="0.2"/>
  <cols>
    <col min="1" max="2" width="3" style="57" customWidth="1"/>
    <col min="3" max="3" width="4.5703125" style="57" customWidth="1"/>
    <col min="4" max="4" width="3" style="57" customWidth="1"/>
    <col min="5" max="5" width="5.7109375" customWidth="1"/>
    <col min="6" max="6" width="3.28515625" customWidth="1"/>
    <col min="7" max="7" width="45.85546875" customWidth="1"/>
    <col min="8" max="8" width="14.85546875" customWidth="1"/>
  </cols>
  <sheetData>
    <row r="1" spans="1:8" s="76" customFormat="1" x14ac:dyDescent="0.2">
      <c r="A1" s="74" t="s">
        <v>87</v>
      </c>
      <c r="B1" s="74"/>
      <c r="C1" s="74"/>
      <c r="D1" s="74"/>
      <c r="E1" s="75"/>
      <c r="F1" s="75"/>
      <c r="G1" s="75"/>
      <c r="H1" s="19" t="s">
        <v>35</v>
      </c>
    </row>
    <row r="2" spans="1:8" x14ac:dyDescent="0.2">
      <c r="A2" s="77"/>
      <c r="B2" s="77"/>
      <c r="C2" s="77"/>
      <c r="D2" s="77"/>
      <c r="E2" s="78"/>
      <c r="F2" s="78"/>
      <c r="G2" s="78"/>
      <c r="H2" s="78"/>
    </row>
    <row r="3" spans="1:8" x14ac:dyDescent="0.2">
      <c r="A3" s="77"/>
      <c r="B3" s="77"/>
      <c r="C3" s="77"/>
      <c r="D3" s="77"/>
      <c r="E3" s="78"/>
      <c r="F3" s="78"/>
      <c r="G3" s="78"/>
      <c r="H3" s="78"/>
    </row>
    <row r="4" spans="1:8" ht="15.75" x14ac:dyDescent="0.2">
      <c r="A4" s="17" t="s">
        <v>2</v>
      </c>
      <c r="B4" s="53"/>
      <c r="C4" s="171" t="s">
        <v>26</v>
      </c>
      <c r="D4" s="172"/>
      <c r="E4" s="172"/>
      <c r="F4" s="172"/>
      <c r="G4" s="173"/>
      <c r="H4" s="78"/>
    </row>
    <row r="5" spans="1:8" x14ac:dyDescent="0.2">
      <c r="A5" s="77"/>
      <c r="B5" s="77"/>
      <c r="C5" s="77"/>
      <c r="D5" s="77"/>
      <c r="E5" s="78"/>
      <c r="F5" s="78"/>
      <c r="G5" s="78"/>
      <c r="H5" s="78"/>
    </row>
    <row r="6" spans="1:8" x14ac:dyDescent="0.2">
      <c r="A6" s="54"/>
      <c r="B6" s="77"/>
      <c r="C6" s="77"/>
      <c r="D6" s="77"/>
      <c r="E6" s="78"/>
      <c r="F6" s="78"/>
      <c r="G6" s="78"/>
      <c r="H6" s="78"/>
    </row>
    <row r="7" spans="1:8" ht="13.35" customHeight="1" x14ac:dyDescent="0.2">
      <c r="A7" s="77"/>
      <c r="B7" s="77"/>
      <c r="C7" s="77"/>
      <c r="D7" s="77"/>
      <c r="E7" s="98"/>
      <c r="F7" s="98"/>
      <c r="G7" s="29"/>
      <c r="H7" s="30"/>
    </row>
    <row r="8" spans="1:8" x14ac:dyDescent="0.2">
      <c r="A8" s="54" t="s">
        <v>5</v>
      </c>
      <c r="B8" s="77"/>
      <c r="C8" s="77"/>
      <c r="D8" s="77"/>
      <c r="E8" s="98"/>
      <c r="F8" s="98"/>
      <c r="G8" s="99"/>
      <c r="H8" s="100"/>
    </row>
    <row r="9" spans="1:8" x14ac:dyDescent="0.2">
      <c r="A9" s="55" t="s">
        <v>9</v>
      </c>
      <c r="B9" s="56"/>
      <c r="C9" s="56"/>
      <c r="D9" s="56"/>
      <c r="E9" s="132" t="s">
        <v>1</v>
      </c>
      <c r="F9" s="132" t="s">
        <v>3</v>
      </c>
      <c r="G9" s="139" t="s">
        <v>4</v>
      </c>
      <c r="H9" s="28" t="s">
        <v>21</v>
      </c>
    </row>
    <row r="10" spans="1:8" x14ac:dyDescent="0.2">
      <c r="A10" s="80"/>
      <c r="B10" s="81"/>
      <c r="C10" s="81"/>
      <c r="D10" s="82"/>
      <c r="E10" s="101"/>
      <c r="F10" s="102"/>
      <c r="G10" s="84"/>
      <c r="H10" s="103"/>
    </row>
    <row r="11" spans="1:8" x14ac:dyDescent="0.2">
      <c r="A11" s="85"/>
      <c r="B11" s="86"/>
      <c r="C11" s="86"/>
      <c r="D11" s="87"/>
      <c r="E11" s="104"/>
      <c r="F11" s="94"/>
      <c r="G11" s="25" t="s">
        <v>20</v>
      </c>
      <c r="H11" s="105"/>
    </row>
    <row r="12" spans="1:8" s="96" customFormat="1" ht="25.5" x14ac:dyDescent="0.2">
      <c r="A12" s="58" t="s">
        <v>8</v>
      </c>
      <c r="B12" s="60" t="s">
        <v>38</v>
      </c>
      <c r="C12" s="60" t="s">
        <v>62</v>
      </c>
      <c r="D12" s="61" t="s">
        <v>28</v>
      </c>
      <c r="E12" s="106">
        <v>1382</v>
      </c>
      <c r="F12" s="95"/>
      <c r="G12" s="107" t="s">
        <v>22</v>
      </c>
      <c r="H12" s="108">
        <v>8373</v>
      </c>
    </row>
    <row r="13" spans="1:8" s="96" customFormat="1" ht="25.5" x14ac:dyDescent="0.2">
      <c r="A13" s="58" t="s">
        <v>8</v>
      </c>
      <c r="B13" s="60" t="s">
        <v>38</v>
      </c>
      <c r="C13" s="60" t="s">
        <v>62</v>
      </c>
      <c r="D13" s="61" t="s">
        <v>16</v>
      </c>
      <c r="E13" s="106" t="s">
        <v>23</v>
      </c>
      <c r="F13" s="95" t="s">
        <v>14</v>
      </c>
      <c r="G13" s="107" t="s">
        <v>24</v>
      </c>
      <c r="H13" s="108">
        <v>11300</v>
      </c>
    </row>
    <row r="14" spans="1:8" s="96" customFormat="1" ht="25.5" x14ac:dyDescent="0.2">
      <c r="A14" s="58" t="s">
        <v>8</v>
      </c>
      <c r="B14" s="60" t="s">
        <v>38</v>
      </c>
      <c r="C14" s="60" t="s">
        <v>62</v>
      </c>
      <c r="D14" s="61" t="s">
        <v>16</v>
      </c>
      <c r="E14" s="106" t="s">
        <v>23</v>
      </c>
      <c r="F14" s="95" t="s">
        <v>15</v>
      </c>
      <c r="G14" s="107" t="s">
        <v>46</v>
      </c>
      <c r="H14" s="109">
        <v>919267</v>
      </c>
    </row>
    <row r="15" spans="1:8" s="96" customFormat="1" x14ac:dyDescent="0.2">
      <c r="A15" s="58" t="s">
        <v>8</v>
      </c>
      <c r="B15" s="60" t="s">
        <v>38</v>
      </c>
      <c r="C15" s="60" t="s">
        <v>62</v>
      </c>
      <c r="D15" s="61" t="s">
        <v>16</v>
      </c>
      <c r="E15" s="106" t="s">
        <v>23</v>
      </c>
      <c r="F15" s="95" t="s">
        <v>16</v>
      </c>
      <c r="G15" s="107" t="s">
        <v>25</v>
      </c>
      <c r="H15" s="108">
        <v>237868</v>
      </c>
    </row>
    <row r="16" spans="1:8" s="96" customFormat="1" ht="25.5" x14ac:dyDescent="0.2">
      <c r="A16" s="58" t="s">
        <v>8</v>
      </c>
      <c r="B16" s="60" t="s">
        <v>38</v>
      </c>
      <c r="C16" s="60" t="s">
        <v>62</v>
      </c>
      <c r="D16" s="61" t="s">
        <v>16</v>
      </c>
      <c r="E16" s="106" t="s">
        <v>23</v>
      </c>
      <c r="F16" s="95" t="s">
        <v>17</v>
      </c>
      <c r="G16" s="107" t="s">
        <v>47</v>
      </c>
      <c r="H16" s="108">
        <v>40000</v>
      </c>
    </row>
    <row r="17" spans="1:8" s="96" customFormat="1" ht="25.5" x14ac:dyDescent="0.2">
      <c r="A17" s="58" t="s">
        <v>8</v>
      </c>
      <c r="B17" s="60" t="s">
        <v>38</v>
      </c>
      <c r="C17" s="60" t="s">
        <v>62</v>
      </c>
      <c r="D17" s="61" t="s">
        <v>28</v>
      </c>
      <c r="E17" s="106" t="s">
        <v>23</v>
      </c>
      <c r="F17" s="95" t="s">
        <v>34</v>
      </c>
      <c r="G17" s="107" t="s">
        <v>48</v>
      </c>
      <c r="H17" s="108"/>
    </row>
    <row r="18" spans="1:8" s="96" customFormat="1" ht="25.5" x14ac:dyDescent="0.2">
      <c r="A18" s="58" t="s">
        <v>8</v>
      </c>
      <c r="B18" s="60" t="s">
        <v>38</v>
      </c>
      <c r="C18" s="60" t="s">
        <v>62</v>
      </c>
      <c r="D18" s="61" t="s">
        <v>28</v>
      </c>
      <c r="E18" s="106" t="s">
        <v>23</v>
      </c>
      <c r="F18" s="95" t="s">
        <v>38</v>
      </c>
      <c r="G18" s="107" t="s">
        <v>49</v>
      </c>
      <c r="H18" s="108">
        <v>467397</v>
      </c>
    </row>
    <row r="19" spans="1:8" s="96" customFormat="1" ht="25.5" x14ac:dyDescent="0.2">
      <c r="A19" s="58" t="s">
        <v>8</v>
      </c>
      <c r="B19" s="60" t="s">
        <v>38</v>
      </c>
      <c r="C19" s="60" t="s">
        <v>62</v>
      </c>
      <c r="D19" s="61" t="s">
        <v>16</v>
      </c>
      <c r="E19" s="106" t="s">
        <v>23</v>
      </c>
      <c r="F19" s="95" t="s">
        <v>6</v>
      </c>
      <c r="G19" s="107" t="s">
        <v>50</v>
      </c>
      <c r="H19" s="108">
        <v>2000</v>
      </c>
    </row>
    <row r="20" spans="1:8" s="96" customFormat="1" ht="25.5" x14ac:dyDescent="0.2">
      <c r="A20" s="125" t="s">
        <v>8</v>
      </c>
      <c r="B20" s="126" t="s">
        <v>38</v>
      </c>
      <c r="C20" s="126" t="s">
        <v>62</v>
      </c>
      <c r="D20" s="127" t="s">
        <v>16</v>
      </c>
      <c r="E20" s="128" t="s">
        <v>23</v>
      </c>
      <c r="F20" s="129" t="s">
        <v>37</v>
      </c>
      <c r="G20" s="130" t="s">
        <v>51</v>
      </c>
      <c r="H20" s="131">
        <v>10338</v>
      </c>
    </row>
    <row r="21" spans="1:8" s="96" customFormat="1" ht="25.5" x14ac:dyDescent="0.2">
      <c r="A21" s="58" t="s">
        <v>8</v>
      </c>
      <c r="B21" s="60" t="s">
        <v>38</v>
      </c>
      <c r="C21" s="60" t="s">
        <v>62</v>
      </c>
      <c r="D21" s="61" t="s">
        <v>16</v>
      </c>
      <c r="E21" s="106" t="s">
        <v>23</v>
      </c>
      <c r="F21" s="95" t="s">
        <v>27</v>
      </c>
      <c r="G21" s="107" t="s">
        <v>52</v>
      </c>
      <c r="H21" s="108">
        <v>217611</v>
      </c>
    </row>
    <row r="22" spans="1:8" s="96" customFormat="1" ht="25.5" x14ac:dyDescent="0.2">
      <c r="A22" s="58" t="s">
        <v>8</v>
      </c>
      <c r="B22" s="60" t="s">
        <v>38</v>
      </c>
      <c r="C22" s="60" t="s">
        <v>62</v>
      </c>
      <c r="D22" s="61" t="s">
        <v>27</v>
      </c>
      <c r="E22" s="106">
        <v>1382</v>
      </c>
      <c r="F22" s="95" t="s">
        <v>53</v>
      </c>
      <c r="G22" s="107" t="s">
        <v>61</v>
      </c>
      <c r="H22" s="108">
        <v>2836</v>
      </c>
    </row>
    <row r="23" spans="1:8" s="96" customFormat="1" ht="25.5" x14ac:dyDescent="0.2">
      <c r="A23" s="58" t="s">
        <v>8</v>
      </c>
      <c r="B23" s="60" t="s">
        <v>38</v>
      </c>
      <c r="C23" s="60" t="s">
        <v>62</v>
      </c>
      <c r="D23" s="112" t="s">
        <v>37</v>
      </c>
      <c r="E23" s="106">
        <v>1382</v>
      </c>
      <c r="F23" s="95" t="s">
        <v>8</v>
      </c>
      <c r="G23" s="107" t="s">
        <v>78</v>
      </c>
      <c r="H23" s="108">
        <v>123578</v>
      </c>
    </row>
    <row r="24" spans="1:8" s="96" customFormat="1" x14ac:dyDescent="0.2">
      <c r="A24" s="110"/>
      <c r="B24" s="111"/>
      <c r="C24" s="111"/>
      <c r="D24" s="112"/>
      <c r="E24" s="106"/>
      <c r="F24" s="95"/>
      <c r="G24" s="107"/>
      <c r="H24" s="108"/>
    </row>
    <row r="25" spans="1:8" s="96" customFormat="1" x14ac:dyDescent="0.2">
      <c r="A25" s="58" t="s">
        <v>8</v>
      </c>
      <c r="B25" s="60" t="s">
        <v>14</v>
      </c>
      <c r="C25" s="60" t="s">
        <v>62</v>
      </c>
      <c r="D25" s="61" t="s">
        <v>28</v>
      </c>
      <c r="E25" s="106" t="s">
        <v>30</v>
      </c>
      <c r="F25" s="95" t="s">
        <v>14</v>
      </c>
      <c r="G25" s="107" t="s">
        <v>31</v>
      </c>
      <c r="H25" s="108">
        <v>6600</v>
      </c>
    </row>
    <row r="26" spans="1:8" s="96" customFormat="1" x14ac:dyDescent="0.2">
      <c r="A26" s="58" t="s">
        <v>8</v>
      </c>
      <c r="B26" s="60" t="s">
        <v>14</v>
      </c>
      <c r="C26" s="60" t="s">
        <v>62</v>
      </c>
      <c r="D26" s="61" t="s">
        <v>16</v>
      </c>
      <c r="E26" s="106" t="s">
        <v>30</v>
      </c>
      <c r="F26" s="95" t="s">
        <v>15</v>
      </c>
      <c r="G26" s="107" t="s">
        <v>32</v>
      </c>
      <c r="H26" s="108">
        <v>200</v>
      </c>
    </row>
    <row r="27" spans="1:8" s="96" customFormat="1" x14ac:dyDescent="0.2">
      <c r="A27" s="58" t="s">
        <v>8</v>
      </c>
      <c r="B27" s="60" t="s">
        <v>14</v>
      </c>
      <c r="C27" s="60" t="s">
        <v>62</v>
      </c>
      <c r="D27" s="61" t="s">
        <v>16</v>
      </c>
      <c r="E27" s="106" t="s">
        <v>30</v>
      </c>
      <c r="F27" s="95" t="s">
        <v>16</v>
      </c>
      <c r="G27" s="107" t="s">
        <v>33</v>
      </c>
      <c r="H27" s="108">
        <v>349971</v>
      </c>
    </row>
    <row r="28" spans="1:8" s="96" customFormat="1" x14ac:dyDescent="0.2">
      <c r="A28" s="58" t="s">
        <v>8</v>
      </c>
      <c r="B28" s="60" t="s">
        <v>14</v>
      </c>
      <c r="C28" s="60" t="s">
        <v>62</v>
      </c>
      <c r="D28" s="61" t="s">
        <v>16</v>
      </c>
      <c r="E28" s="106" t="s">
        <v>30</v>
      </c>
      <c r="F28" s="95" t="s">
        <v>28</v>
      </c>
      <c r="G28" s="107" t="s">
        <v>54</v>
      </c>
      <c r="H28" s="108">
        <v>13131</v>
      </c>
    </row>
    <row r="29" spans="1:8" s="96" customFormat="1" x14ac:dyDescent="0.2">
      <c r="A29" s="58" t="s">
        <v>8</v>
      </c>
      <c r="B29" s="60" t="s">
        <v>14</v>
      </c>
      <c r="C29" s="60" t="s">
        <v>62</v>
      </c>
      <c r="D29" s="61" t="s">
        <v>16</v>
      </c>
      <c r="E29" s="106" t="s">
        <v>30</v>
      </c>
      <c r="F29" s="95" t="s">
        <v>17</v>
      </c>
      <c r="G29" s="107" t="s">
        <v>55</v>
      </c>
      <c r="H29" s="108">
        <v>900</v>
      </c>
    </row>
    <row r="30" spans="1:8" s="96" customFormat="1" x14ac:dyDescent="0.2">
      <c r="A30" s="58"/>
      <c r="B30" s="60"/>
      <c r="C30" s="60"/>
      <c r="D30" s="61"/>
      <c r="E30" s="106"/>
      <c r="F30" s="95"/>
      <c r="G30" s="107"/>
      <c r="H30" s="108"/>
    </row>
    <row r="31" spans="1:8" s="96" customFormat="1" x14ac:dyDescent="0.2">
      <c r="A31" s="119">
        <v>12</v>
      </c>
      <c r="B31" s="120" t="s">
        <v>16</v>
      </c>
      <c r="C31" s="121">
        <v>1</v>
      </c>
      <c r="D31" s="122" t="s">
        <v>16</v>
      </c>
      <c r="E31" s="106">
        <v>1386</v>
      </c>
      <c r="F31" s="95" t="s">
        <v>14</v>
      </c>
      <c r="G31" s="107" t="s">
        <v>66</v>
      </c>
      <c r="H31" s="108">
        <v>10601</v>
      </c>
    </row>
    <row r="32" spans="1:8" s="96" customFormat="1" x14ac:dyDescent="0.2">
      <c r="A32" s="119">
        <v>12</v>
      </c>
      <c r="B32" s="120" t="s">
        <v>16</v>
      </c>
      <c r="C32" s="121">
        <v>1</v>
      </c>
      <c r="D32" s="122" t="s">
        <v>16</v>
      </c>
      <c r="E32" s="106">
        <v>1386</v>
      </c>
      <c r="F32" s="95" t="s">
        <v>15</v>
      </c>
      <c r="G32" s="107" t="s">
        <v>67</v>
      </c>
      <c r="H32" s="108">
        <v>509856</v>
      </c>
    </row>
    <row r="33" spans="1:8" s="96" customFormat="1" x14ac:dyDescent="0.2">
      <c r="A33" s="119">
        <v>12</v>
      </c>
      <c r="B33" s="120" t="s">
        <v>16</v>
      </c>
      <c r="C33" s="121">
        <v>1</v>
      </c>
      <c r="D33" s="122" t="s">
        <v>16</v>
      </c>
      <c r="E33" s="106">
        <v>1386</v>
      </c>
      <c r="F33" s="95" t="s">
        <v>16</v>
      </c>
      <c r="G33" s="107" t="s">
        <v>68</v>
      </c>
      <c r="H33" s="108">
        <v>11558</v>
      </c>
    </row>
    <row r="34" spans="1:8" s="96" customFormat="1" x14ac:dyDescent="0.2">
      <c r="A34" s="119">
        <v>12</v>
      </c>
      <c r="B34" s="120" t="s">
        <v>16</v>
      </c>
      <c r="C34" s="121">
        <v>1</v>
      </c>
      <c r="D34" s="122" t="s">
        <v>28</v>
      </c>
      <c r="E34" s="106">
        <v>1386</v>
      </c>
      <c r="F34" s="95" t="s">
        <v>28</v>
      </c>
      <c r="G34" s="107" t="s">
        <v>69</v>
      </c>
      <c r="H34" s="108">
        <v>18844</v>
      </c>
    </row>
    <row r="35" spans="1:8" s="96" customFormat="1" x14ac:dyDescent="0.2">
      <c r="A35" s="119">
        <v>12</v>
      </c>
      <c r="B35" s="120" t="s">
        <v>16</v>
      </c>
      <c r="C35" s="121">
        <v>1</v>
      </c>
      <c r="D35" s="122" t="s">
        <v>16</v>
      </c>
      <c r="E35" s="106">
        <v>1386</v>
      </c>
      <c r="F35" s="95" t="s">
        <v>17</v>
      </c>
      <c r="G35" s="107" t="s">
        <v>70</v>
      </c>
      <c r="H35" s="108">
        <v>150</v>
      </c>
    </row>
    <row r="36" spans="1:8" s="96" customFormat="1" x14ac:dyDescent="0.2">
      <c r="A36" s="119">
        <v>12</v>
      </c>
      <c r="B36" s="120" t="s">
        <v>16</v>
      </c>
      <c r="C36" s="121">
        <v>1</v>
      </c>
      <c r="D36" s="122" t="s">
        <v>16</v>
      </c>
      <c r="E36" s="106">
        <v>1386</v>
      </c>
      <c r="F36" s="95" t="s">
        <v>34</v>
      </c>
      <c r="G36" s="107" t="s">
        <v>71</v>
      </c>
      <c r="H36" s="108">
        <v>18700</v>
      </c>
    </row>
    <row r="37" spans="1:8" s="51" customFormat="1" x14ac:dyDescent="0.2">
      <c r="A37" s="113"/>
      <c r="B37" s="114"/>
      <c r="C37" s="115"/>
      <c r="D37" s="116"/>
      <c r="E37" s="117"/>
      <c r="F37" s="50"/>
      <c r="G37" s="49"/>
      <c r="H37" s="118"/>
    </row>
    <row r="38" spans="1:8" x14ac:dyDescent="0.2">
      <c r="A38" s="85"/>
      <c r="B38" s="86"/>
      <c r="C38" s="86"/>
      <c r="D38" s="87"/>
      <c r="E38" s="104"/>
      <c r="F38" s="94"/>
      <c r="G38" s="27" t="s">
        <v>0</v>
      </c>
      <c r="H38" s="33">
        <f>SUM(H12:H37)</f>
        <v>2981079</v>
      </c>
    </row>
    <row r="39" spans="1:8" s="96" customFormat="1" x14ac:dyDescent="0.2">
      <c r="A39" s="119"/>
      <c r="B39" s="120"/>
      <c r="C39" s="121"/>
      <c r="D39" s="122"/>
      <c r="E39" s="106"/>
      <c r="F39" s="95"/>
      <c r="G39" s="107"/>
      <c r="H39" s="108"/>
    </row>
    <row r="40" spans="1:8" s="96" customFormat="1" x14ac:dyDescent="0.2">
      <c r="A40" s="119"/>
      <c r="B40" s="120"/>
      <c r="C40" s="121"/>
      <c r="D40" s="122"/>
      <c r="E40" s="106"/>
      <c r="F40" s="95"/>
      <c r="G40" s="143" t="s">
        <v>79</v>
      </c>
      <c r="H40" s="108"/>
    </row>
    <row r="41" spans="1:8" s="96" customFormat="1" x14ac:dyDescent="0.2">
      <c r="A41" s="119"/>
      <c r="B41" s="120"/>
      <c r="C41" s="121"/>
      <c r="D41" s="122"/>
      <c r="E41" s="106"/>
      <c r="F41" s="95"/>
      <c r="G41" s="107"/>
      <c r="H41" s="108"/>
    </row>
    <row r="42" spans="1:8" s="96" customFormat="1" x14ac:dyDescent="0.2">
      <c r="A42" s="58" t="s">
        <v>8</v>
      </c>
      <c r="B42" s="60" t="s">
        <v>38</v>
      </c>
      <c r="C42" s="111" t="s">
        <v>13</v>
      </c>
      <c r="D42" s="112" t="s">
        <v>15</v>
      </c>
      <c r="E42" s="106" t="s">
        <v>80</v>
      </c>
      <c r="F42" s="95"/>
      <c r="G42" s="107" t="s">
        <v>81</v>
      </c>
      <c r="H42" s="108">
        <v>40000</v>
      </c>
    </row>
    <row r="43" spans="1:8" s="96" customFormat="1" ht="25.5" x14ac:dyDescent="0.2">
      <c r="A43" s="58" t="s">
        <v>8</v>
      </c>
      <c r="B43" s="60" t="s">
        <v>38</v>
      </c>
      <c r="C43" s="111" t="s">
        <v>13</v>
      </c>
      <c r="D43" s="112" t="s">
        <v>15</v>
      </c>
      <c r="E43" s="106" t="s">
        <v>80</v>
      </c>
      <c r="F43" s="95" t="s">
        <v>15</v>
      </c>
      <c r="G43" s="107" t="s">
        <v>82</v>
      </c>
      <c r="H43" s="108">
        <v>1000</v>
      </c>
    </row>
    <row r="44" spans="1:8" s="96" customFormat="1" x14ac:dyDescent="0.2">
      <c r="A44" s="58"/>
      <c r="B44" s="60"/>
      <c r="C44" s="111"/>
      <c r="D44" s="112"/>
      <c r="E44" s="106"/>
      <c r="F44" s="95"/>
      <c r="G44" s="107"/>
      <c r="H44" s="108"/>
    </row>
    <row r="45" spans="1:8" s="150" customFormat="1" ht="25.5" x14ac:dyDescent="0.2">
      <c r="A45" s="144" t="s">
        <v>83</v>
      </c>
      <c r="B45" s="59" t="s">
        <v>28</v>
      </c>
      <c r="C45" s="145" t="s">
        <v>13</v>
      </c>
      <c r="D45" s="146" t="s">
        <v>16</v>
      </c>
      <c r="E45" s="147">
        <v>2586</v>
      </c>
      <c r="F45" s="148"/>
      <c r="G45" s="149" t="s">
        <v>84</v>
      </c>
      <c r="H45" s="108">
        <v>25000</v>
      </c>
    </row>
    <row r="46" spans="1:8" s="150" customFormat="1" x14ac:dyDescent="0.2">
      <c r="A46" s="144" t="s">
        <v>83</v>
      </c>
      <c r="B46" s="59" t="s">
        <v>28</v>
      </c>
      <c r="C46" s="145" t="s">
        <v>13</v>
      </c>
      <c r="D46" s="146" t="s">
        <v>15</v>
      </c>
      <c r="E46" s="147">
        <v>2586</v>
      </c>
      <c r="F46" s="148" t="s">
        <v>14</v>
      </c>
      <c r="G46" s="149" t="s">
        <v>85</v>
      </c>
      <c r="H46" s="108">
        <v>45000</v>
      </c>
    </row>
    <row r="47" spans="1:8" s="96" customFormat="1" x14ac:dyDescent="0.2">
      <c r="A47" s="58"/>
      <c r="B47" s="60"/>
      <c r="C47" s="111"/>
      <c r="D47" s="112"/>
      <c r="E47" s="106"/>
      <c r="F47" s="95"/>
      <c r="G47" s="107"/>
      <c r="H47" s="108"/>
    </row>
    <row r="48" spans="1:8" s="96" customFormat="1" x14ac:dyDescent="0.2">
      <c r="A48" s="119"/>
      <c r="B48" s="120"/>
      <c r="C48" s="121"/>
      <c r="D48" s="122"/>
      <c r="E48" s="106"/>
      <c r="F48" s="95"/>
      <c r="G48" s="107"/>
      <c r="H48" s="108"/>
    </row>
    <row r="49" spans="1:8" s="158" customFormat="1" x14ac:dyDescent="0.2">
      <c r="A49" s="151"/>
      <c r="B49" s="152"/>
      <c r="C49" s="153"/>
      <c r="D49" s="154"/>
      <c r="E49" s="155"/>
      <c r="F49" s="156"/>
      <c r="G49" s="143" t="s">
        <v>86</v>
      </c>
      <c r="H49" s="157">
        <f>SUM(H42:H48)</f>
        <v>111000</v>
      </c>
    </row>
    <row r="50" spans="1:8" s="96" customFormat="1" x14ac:dyDescent="0.2">
      <c r="A50" s="159"/>
      <c r="B50" s="160"/>
      <c r="C50" s="161"/>
      <c r="D50" s="162"/>
      <c r="E50" s="128"/>
      <c r="F50" s="129"/>
      <c r="G50" s="107"/>
      <c r="H50" s="108"/>
    </row>
    <row r="51" spans="1:8" x14ac:dyDescent="0.2">
      <c r="A51" s="123"/>
      <c r="B51" s="123"/>
      <c r="C51" s="123"/>
      <c r="D51" s="123"/>
      <c r="E51" s="124"/>
      <c r="F51" s="124"/>
      <c r="G51" s="18" t="s">
        <v>19</v>
      </c>
      <c r="H51" s="24">
        <f>+H38+H49</f>
        <v>3092079</v>
      </c>
    </row>
    <row r="52" spans="1:8" x14ac:dyDescent="0.2">
      <c r="E52" s="20"/>
      <c r="F52" s="20"/>
      <c r="G52" s="31"/>
      <c r="H52" s="31"/>
    </row>
    <row r="53" spans="1:8" x14ac:dyDescent="0.2">
      <c r="H53" s="34" t="e">
        <f>+#REF!-H51</f>
        <v>#REF!</v>
      </c>
    </row>
    <row r="54" spans="1:8" x14ac:dyDescent="0.2">
      <c r="H54" s="34"/>
    </row>
  </sheetData>
  <mergeCells count="1">
    <mergeCell ref="C4:G4"/>
  </mergeCells>
  <phoneticPr fontId="0" type="noConversion"/>
  <pageMargins left="0.70866141732283472" right="0.31496062992125984" top="0.6692913385826772" bottom="0.55118110236220474" header="0.31496062992125984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"/>
  <sheetViews>
    <sheetView workbookViewId="0">
      <selection activeCell="A7" sqref="A7:H24"/>
    </sheetView>
  </sheetViews>
  <sheetFormatPr defaultRowHeight="12.75" x14ac:dyDescent="0.2"/>
  <cols>
    <col min="1" max="1" width="3.5703125" style="57" customWidth="1"/>
    <col min="2" max="2" width="3" style="57" customWidth="1"/>
    <col min="3" max="3" width="3.5703125" style="57" customWidth="1"/>
    <col min="4" max="4" width="3" style="57" customWidth="1"/>
    <col min="5" max="5" width="5.85546875" customWidth="1"/>
    <col min="6" max="6" width="3.42578125" customWidth="1"/>
    <col min="7" max="7" width="46.42578125" customWidth="1"/>
    <col min="8" max="8" width="13.7109375" style="48" customWidth="1"/>
  </cols>
  <sheetData>
    <row r="1" spans="1:8" s="76" customFormat="1" x14ac:dyDescent="0.2">
      <c r="A1" s="74" t="s">
        <v>87</v>
      </c>
      <c r="B1" s="74"/>
      <c r="C1" s="74"/>
      <c r="D1" s="74"/>
      <c r="E1" s="75"/>
      <c r="F1" s="75"/>
      <c r="G1" s="75"/>
      <c r="H1" s="19" t="s">
        <v>44</v>
      </c>
    </row>
    <row r="2" spans="1:8" x14ac:dyDescent="0.2">
      <c r="A2" s="77"/>
      <c r="B2" s="77"/>
      <c r="C2" s="77"/>
      <c r="D2" s="77"/>
      <c r="E2" s="78"/>
      <c r="F2" s="78"/>
      <c r="G2" s="78"/>
      <c r="H2" s="79"/>
    </row>
    <row r="3" spans="1:8" x14ac:dyDescent="0.2">
      <c r="A3" s="77"/>
      <c r="B3" s="77"/>
      <c r="C3" s="77"/>
      <c r="D3" s="77"/>
      <c r="E3" s="78"/>
      <c r="F3" s="78"/>
      <c r="G3" s="78"/>
      <c r="H3" s="79"/>
    </row>
    <row r="4" spans="1:8" ht="15.75" x14ac:dyDescent="0.2">
      <c r="A4" s="17" t="s">
        <v>2</v>
      </c>
      <c r="B4" s="53"/>
      <c r="C4" s="171" t="s">
        <v>36</v>
      </c>
      <c r="D4" s="172"/>
      <c r="E4" s="172"/>
      <c r="F4" s="172"/>
      <c r="G4" s="173"/>
      <c r="H4" s="78"/>
    </row>
    <row r="5" spans="1:8" x14ac:dyDescent="0.2">
      <c r="A5" s="77"/>
      <c r="B5" s="77"/>
      <c r="C5" s="77"/>
      <c r="D5" s="77"/>
      <c r="E5" s="78"/>
      <c r="F5" s="78"/>
      <c r="G5" s="78"/>
      <c r="H5" s="79"/>
    </row>
    <row r="6" spans="1:8" x14ac:dyDescent="0.2">
      <c r="A6" s="54"/>
      <c r="B6" s="77"/>
      <c r="C6" s="77"/>
      <c r="D6" s="77"/>
      <c r="E6" s="78"/>
      <c r="F6" s="78"/>
      <c r="G6" s="78"/>
      <c r="H6" s="79"/>
    </row>
    <row r="7" spans="1:8" ht="13.7" customHeight="1" x14ac:dyDescent="0.2">
      <c r="A7" s="54" t="s">
        <v>5</v>
      </c>
      <c r="B7" s="77"/>
      <c r="C7" s="77"/>
      <c r="D7" s="77"/>
      <c r="E7" s="78"/>
      <c r="F7" s="78"/>
      <c r="G7" s="99"/>
      <c r="H7" s="35"/>
    </row>
    <row r="8" spans="1:8" x14ac:dyDescent="0.2">
      <c r="A8" s="55" t="s">
        <v>9</v>
      </c>
      <c r="B8" s="56"/>
      <c r="C8" s="56"/>
      <c r="D8" s="56"/>
      <c r="E8" s="139" t="s">
        <v>1</v>
      </c>
      <c r="F8" s="139" t="s">
        <v>3</v>
      </c>
      <c r="G8" s="139" t="s">
        <v>4</v>
      </c>
      <c r="H8" s="28" t="s">
        <v>21</v>
      </c>
    </row>
    <row r="9" spans="1:8" ht="27.75" customHeight="1" x14ac:dyDescent="0.2">
      <c r="A9" s="80"/>
      <c r="B9" s="81"/>
      <c r="C9" s="81"/>
      <c r="D9" s="82"/>
      <c r="E9" s="83"/>
      <c r="F9" s="83"/>
      <c r="G9" s="135"/>
      <c r="H9" s="37"/>
    </row>
    <row r="10" spans="1:8" x14ac:dyDescent="0.2">
      <c r="A10" s="89"/>
      <c r="B10" s="90"/>
      <c r="C10" s="90"/>
      <c r="D10" s="91"/>
      <c r="E10" s="92"/>
      <c r="F10" s="136"/>
      <c r="G10" s="38" t="s">
        <v>20</v>
      </c>
      <c r="H10" s="93"/>
    </row>
    <row r="11" spans="1:8" s="32" customFormat="1" ht="25.5" x14ac:dyDescent="0.2">
      <c r="A11" s="58" t="s">
        <v>17</v>
      </c>
      <c r="B11" s="60" t="s">
        <v>15</v>
      </c>
      <c r="C11" s="60" t="s">
        <v>62</v>
      </c>
      <c r="D11" s="61" t="s">
        <v>28</v>
      </c>
      <c r="E11" s="95">
        <v>1461</v>
      </c>
      <c r="F11" s="95"/>
      <c r="G11" s="107" t="s">
        <v>39</v>
      </c>
      <c r="H11" s="134"/>
    </row>
    <row r="12" spans="1:8" s="32" customFormat="1" ht="25.5" x14ac:dyDescent="0.2">
      <c r="A12" s="110" t="s">
        <v>38</v>
      </c>
      <c r="B12" s="111" t="s">
        <v>14</v>
      </c>
      <c r="C12" s="111" t="s">
        <v>62</v>
      </c>
      <c r="D12" s="112" t="s">
        <v>28</v>
      </c>
      <c r="E12" s="95">
        <v>1463</v>
      </c>
      <c r="F12" s="95"/>
      <c r="G12" s="107" t="s">
        <v>77</v>
      </c>
      <c r="H12" s="134"/>
    </row>
    <row r="13" spans="1:8" s="32" customFormat="1" x14ac:dyDescent="0.2">
      <c r="A13" s="110"/>
      <c r="B13" s="111"/>
      <c r="C13" s="111"/>
      <c r="D13" s="112"/>
      <c r="E13" s="95"/>
      <c r="F13" s="95"/>
      <c r="G13" s="107"/>
      <c r="H13" s="134"/>
    </row>
    <row r="14" spans="1:8" s="96" customFormat="1" x14ac:dyDescent="0.2">
      <c r="A14" s="58" t="s">
        <v>17</v>
      </c>
      <c r="B14" s="60" t="s">
        <v>15</v>
      </c>
      <c r="C14" s="60" t="s">
        <v>62</v>
      </c>
      <c r="D14" s="61" t="s">
        <v>16</v>
      </c>
      <c r="E14" s="95">
        <v>1377</v>
      </c>
      <c r="F14" s="95" t="s">
        <v>14</v>
      </c>
      <c r="G14" s="107" t="s">
        <v>40</v>
      </c>
      <c r="H14" s="134">
        <v>3000</v>
      </c>
    </row>
    <row r="15" spans="1:8" s="140" customFormat="1" x14ac:dyDescent="0.2">
      <c r="A15" s="141" t="s">
        <v>17</v>
      </c>
      <c r="B15" s="163" t="s">
        <v>15</v>
      </c>
      <c r="C15" s="163" t="s">
        <v>62</v>
      </c>
      <c r="D15" s="164" t="s">
        <v>16</v>
      </c>
      <c r="E15" s="142">
        <v>1377</v>
      </c>
      <c r="F15" s="142" t="s">
        <v>15</v>
      </c>
      <c r="G15" s="165" t="s">
        <v>41</v>
      </c>
      <c r="H15" s="109"/>
    </row>
    <row r="16" spans="1:8" s="96" customFormat="1" x14ac:dyDescent="0.2">
      <c r="A16" s="58" t="s">
        <v>17</v>
      </c>
      <c r="B16" s="60" t="s">
        <v>15</v>
      </c>
      <c r="C16" s="60" t="s">
        <v>62</v>
      </c>
      <c r="D16" s="61" t="s">
        <v>28</v>
      </c>
      <c r="E16" s="95">
        <v>1377</v>
      </c>
      <c r="F16" s="95" t="s">
        <v>16</v>
      </c>
      <c r="G16" s="107" t="s">
        <v>56</v>
      </c>
      <c r="H16" s="134"/>
    </row>
    <row r="17" spans="1:8" s="96" customFormat="1" ht="25.5" x14ac:dyDescent="0.2">
      <c r="A17" s="58" t="s">
        <v>17</v>
      </c>
      <c r="B17" s="60" t="s">
        <v>15</v>
      </c>
      <c r="C17" s="60" t="s">
        <v>62</v>
      </c>
      <c r="D17" s="61" t="s">
        <v>16</v>
      </c>
      <c r="E17" s="95">
        <v>1377</v>
      </c>
      <c r="F17" s="95" t="s">
        <v>28</v>
      </c>
      <c r="G17" s="107" t="s">
        <v>89</v>
      </c>
      <c r="H17" s="134">
        <f>40000+19833</f>
        <v>59833</v>
      </c>
    </row>
    <row r="18" spans="1:8" s="96" customFormat="1" x14ac:dyDescent="0.2">
      <c r="A18" s="58" t="s">
        <v>17</v>
      </c>
      <c r="B18" s="60" t="s">
        <v>15</v>
      </c>
      <c r="C18" s="60" t="s">
        <v>62</v>
      </c>
      <c r="D18" s="61" t="s">
        <v>28</v>
      </c>
      <c r="E18" s="95">
        <v>1377</v>
      </c>
      <c r="F18" s="95" t="s">
        <v>17</v>
      </c>
      <c r="G18" s="107" t="s">
        <v>57</v>
      </c>
      <c r="H18" s="134">
        <v>16500</v>
      </c>
    </row>
    <row r="19" spans="1:8" s="96" customFormat="1" x14ac:dyDescent="0.2">
      <c r="A19" s="58" t="s">
        <v>17</v>
      </c>
      <c r="B19" s="60" t="s">
        <v>15</v>
      </c>
      <c r="C19" s="60" t="s">
        <v>62</v>
      </c>
      <c r="D19" s="61" t="s">
        <v>16</v>
      </c>
      <c r="E19" s="95">
        <v>1377</v>
      </c>
      <c r="F19" s="95" t="s">
        <v>34</v>
      </c>
      <c r="G19" s="107" t="s">
        <v>58</v>
      </c>
      <c r="H19" s="134">
        <v>26900</v>
      </c>
    </row>
    <row r="20" spans="1:8" s="96" customFormat="1" x14ac:dyDescent="0.2">
      <c r="A20" s="58" t="s">
        <v>17</v>
      </c>
      <c r="B20" s="60" t="s">
        <v>15</v>
      </c>
      <c r="C20" s="60" t="s">
        <v>62</v>
      </c>
      <c r="D20" s="61" t="s">
        <v>16</v>
      </c>
      <c r="E20" s="95">
        <v>1377</v>
      </c>
      <c r="F20" s="95" t="s">
        <v>38</v>
      </c>
      <c r="G20" s="107" t="s">
        <v>59</v>
      </c>
      <c r="H20" s="134">
        <v>100</v>
      </c>
    </row>
    <row r="21" spans="1:8" s="96" customFormat="1" x14ac:dyDescent="0.2">
      <c r="A21" s="110"/>
      <c r="B21" s="111"/>
      <c r="C21" s="111"/>
      <c r="D21" s="112"/>
      <c r="E21" s="95"/>
      <c r="F21" s="95"/>
      <c r="G21" s="107"/>
      <c r="H21" s="134"/>
    </row>
    <row r="22" spans="1:8" s="96" customFormat="1" x14ac:dyDescent="0.2">
      <c r="A22" s="58" t="s">
        <v>17</v>
      </c>
      <c r="B22" s="60" t="s">
        <v>15</v>
      </c>
      <c r="C22" s="60" t="s">
        <v>62</v>
      </c>
      <c r="D22" s="61" t="s">
        <v>16</v>
      </c>
      <c r="E22" s="95">
        <v>1378</v>
      </c>
      <c r="F22" s="95" t="s">
        <v>14</v>
      </c>
      <c r="G22" s="107" t="s">
        <v>42</v>
      </c>
      <c r="H22" s="134">
        <v>2000</v>
      </c>
    </row>
    <row r="23" spans="1:8" s="96" customFormat="1" x14ac:dyDescent="0.2">
      <c r="A23" s="58" t="s">
        <v>17</v>
      </c>
      <c r="B23" s="60" t="s">
        <v>15</v>
      </c>
      <c r="C23" s="60" t="s">
        <v>62</v>
      </c>
      <c r="D23" s="61" t="s">
        <v>16</v>
      </c>
      <c r="E23" s="95">
        <v>1378</v>
      </c>
      <c r="F23" s="95" t="s">
        <v>15</v>
      </c>
      <c r="G23" s="107" t="s">
        <v>43</v>
      </c>
      <c r="H23" s="134">
        <v>58600</v>
      </c>
    </row>
    <row r="24" spans="1:8" s="96" customFormat="1" x14ac:dyDescent="0.2">
      <c r="A24" s="58" t="s">
        <v>17</v>
      </c>
      <c r="B24" s="60" t="s">
        <v>15</v>
      </c>
      <c r="C24" s="60" t="s">
        <v>62</v>
      </c>
      <c r="D24" s="61" t="s">
        <v>16</v>
      </c>
      <c r="E24" s="95">
        <v>1378</v>
      </c>
      <c r="F24" s="95" t="s">
        <v>16</v>
      </c>
      <c r="G24" s="107" t="s">
        <v>60</v>
      </c>
      <c r="H24" s="134">
        <v>510</v>
      </c>
    </row>
    <row r="25" spans="1:8" s="96" customFormat="1" x14ac:dyDescent="0.2">
      <c r="A25" s="58" t="s">
        <v>17</v>
      </c>
      <c r="B25" s="60" t="s">
        <v>15</v>
      </c>
      <c r="C25" s="60" t="s">
        <v>62</v>
      </c>
      <c r="D25" s="61" t="s">
        <v>16</v>
      </c>
      <c r="E25" s="95">
        <v>1378</v>
      </c>
      <c r="F25" s="95" t="s">
        <v>28</v>
      </c>
      <c r="G25" s="107" t="s">
        <v>72</v>
      </c>
      <c r="H25" s="134">
        <v>4000</v>
      </c>
    </row>
    <row r="26" spans="1:8" s="96" customFormat="1" x14ac:dyDescent="0.2">
      <c r="A26" s="58" t="s">
        <v>17</v>
      </c>
      <c r="B26" s="60" t="s">
        <v>15</v>
      </c>
      <c r="C26" s="60" t="s">
        <v>62</v>
      </c>
      <c r="D26" s="61" t="s">
        <v>16</v>
      </c>
      <c r="E26" s="95">
        <v>1462</v>
      </c>
      <c r="F26" s="95" t="s">
        <v>73</v>
      </c>
      <c r="G26" s="107" t="s">
        <v>74</v>
      </c>
      <c r="H26" s="134">
        <v>13400</v>
      </c>
    </row>
    <row r="27" spans="1:8" s="51" customFormat="1" x14ac:dyDescent="0.2">
      <c r="A27" s="62"/>
      <c r="B27" s="63"/>
      <c r="C27" s="63"/>
      <c r="D27" s="64"/>
      <c r="E27" s="50"/>
      <c r="F27" s="50"/>
      <c r="G27" s="49"/>
      <c r="H27" s="52"/>
    </row>
    <row r="28" spans="1:8" s="42" customFormat="1" x14ac:dyDescent="0.2">
      <c r="A28" s="65"/>
      <c r="B28" s="66"/>
      <c r="C28" s="66"/>
      <c r="D28" s="67"/>
      <c r="E28" s="39"/>
      <c r="F28" s="40"/>
      <c r="G28" s="41" t="s">
        <v>0</v>
      </c>
      <c r="H28" s="26">
        <f>SUM(H12:H27)</f>
        <v>184843</v>
      </c>
    </row>
    <row r="29" spans="1:8" x14ac:dyDescent="0.2">
      <c r="A29" s="68"/>
      <c r="B29" s="69"/>
      <c r="C29" s="69"/>
      <c r="D29" s="43"/>
      <c r="E29" s="44" t="s">
        <v>12</v>
      </c>
      <c r="F29" s="21"/>
      <c r="H29" s="22"/>
    </row>
    <row r="30" spans="1:8" s="42" customFormat="1" x14ac:dyDescent="0.2">
      <c r="A30" s="70"/>
      <c r="B30" s="71"/>
      <c r="C30" s="71"/>
      <c r="D30" s="72"/>
      <c r="E30" s="97"/>
      <c r="F30" s="46"/>
      <c r="G30" s="137"/>
      <c r="H30" s="45"/>
    </row>
    <row r="31" spans="1:8" x14ac:dyDescent="0.2">
      <c r="A31" s="123"/>
      <c r="B31" s="123"/>
      <c r="C31" s="123"/>
      <c r="D31" s="123"/>
      <c r="E31" s="133"/>
      <c r="F31" s="133"/>
      <c r="G31" s="18" t="s">
        <v>19</v>
      </c>
      <c r="H31" s="24">
        <f>+H28</f>
        <v>184843</v>
      </c>
    </row>
    <row r="32" spans="1:8" x14ac:dyDescent="0.2">
      <c r="G32" s="31"/>
      <c r="H32" s="47"/>
    </row>
    <row r="33" spans="7:7" x14ac:dyDescent="0.2">
      <c r="G33" s="42"/>
    </row>
    <row r="35" spans="7:7" x14ac:dyDescent="0.2">
      <c r="G35" s="42"/>
    </row>
  </sheetData>
  <mergeCells count="1">
    <mergeCell ref="C4:G4"/>
  </mergeCells>
  <phoneticPr fontId="0" type="noConversion"/>
  <pageMargins left="0.74803149606299213" right="0.43307086614173229" top="0.55118110236220474" bottom="0.39370078740157483" header="0.27559055118110237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8"/>
  <sheetViews>
    <sheetView tabSelected="1" workbookViewId="0">
      <selection activeCell="E8" sqref="E8"/>
    </sheetView>
  </sheetViews>
  <sheetFormatPr defaultRowHeight="12.75" x14ac:dyDescent="0.2"/>
  <cols>
    <col min="1" max="1" width="3.5703125" style="57" customWidth="1"/>
    <col min="2" max="2" width="3" style="57" customWidth="1"/>
    <col min="3" max="3" width="3.5703125" style="57" customWidth="1"/>
    <col min="4" max="4" width="3" style="57" customWidth="1"/>
    <col min="5" max="5" width="5.85546875" customWidth="1"/>
    <col min="6" max="6" width="3.42578125" customWidth="1"/>
    <col min="7" max="7" width="46.42578125" customWidth="1"/>
    <col min="8" max="8" width="13.7109375" style="48" customWidth="1"/>
  </cols>
  <sheetData>
    <row r="1" spans="1:8" s="76" customFormat="1" x14ac:dyDescent="0.2">
      <c r="A1" s="74" t="s">
        <v>87</v>
      </c>
      <c r="B1" s="74"/>
      <c r="C1" s="74"/>
      <c r="D1" s="74"/>
      <c r="E1" s="75"/>
      <c r="F1" s="75"/>
      <c r="G1" s="75"/>
      <c r="H1" s="19" t="s">
        <v>44</v>
      </c>
    </row>
    <row r="2" spans="1:8" x14ac:dyDescent="0.2">
      <c r="A2" s="77"/>
      <c r="B2" s="77"/>
      <c r="C2" s="77"/>
      <c r="D2" s="77"/>
      <c r="E2" s="78"/>
      <c r="F2" s="78"/>
      <c r="G2" s="78"/>
      <c r="H2" s="79"/>
    </row>
    <row r="3" spans="1:8" x14ac:dyDescent="0.2">
      <c r="A3" s="77"/>
      <c r="B3" s="77"/>
      <c r="C3" s="77"/>
      <c r="D3" s="77"/>
      <c r="E3" s="78"/>
      <c r="F3" s="78"/>
      <c r="G3" s="78"/>
      <c r="H3" s="79"/>
    </row>
    <row r="4" spans="1:8" ht="15.75" x14ac:dyDescent="0.2">
      <c r="A4" s="17" t="s">
        <v>2</v>
      </c>
      <c r="B4" s="53"/>
      <c r="C4" s="171" t="s">
        <v>36</v>
      </c>
      <c r="D4" s="172"/>
      <c r="E4" s="172"/>
      <c r="F4" s="172"/>
      <c r="G4" s="173"/>
      <c r="H4" s="78"/>
    </row>
    <row r="5" spans="1:8" x14ac:dyDescent="0.2">
      <c r="A5" s="77"/>
      <c r="B5" s="77"/>
      <c r="C5" s="77"/>
      <c r="D5" s="77"/>
      <c r="E5" s="78"/>
      <c r="F5" s="78"/>
      <c r="G5" s="78"/>
      <c r="H5" s="79"/>
    </row>
    <row r="6" spans="1:8" x14ac:dyDescent="0.2">
      <c r="A6" s="54"/>
      <c r="B6" s="77"/>
      <c r="C6" s="77"/>
      <c r="D6" s="77"/>
      <c r="E6" s="78"/>
      <c r="F6" s="78"/>
      <c r="G6" s="78"/>
      <c r="H6" s="79"/>
    </row>
    <row r="7" spans="1:8" x14ac:dyDescent="0.2">
      <c r="A7" s="77"/>
      <c r="B7" s="77"/>
      <c r="C7" s="77"/>
      <c r="D7" s="77"/>
      <c r="E7" s="78"/>
      <c r="F7" s="78"/>
      <c r="G7" s="88"/>
      <c r="H7" s="35"/>
    </row>
    <row r="8" spans="1:8" x14ac:dyDescent="0.2">
      <c r="A8" s="77"/>
      <c r="B8" s="77"/>
      <c r="C8" s="77"/>
      <c r="D8" s="77"/>
      <c r="E8" s="78"/>
      <c r="F8" s="78"/>
      <c r="G8" s="88"/>
      <c r="H8" s="35"/>
    </row>
    <row r="9" spans="1:8" ht="13.7" customHeight="1" x14ac:dyDescent="0.2">
      <c r="A9" s="54" t="s">
        <v>5</v>
      </c>
      <c r="B9" s="77"/>
      <c r="C9" s="77"/>
      <c r="D9" s="77"/>
      <c r="E9" s="78"/>
      <c r="F9" s="78"/>
      <c r="G9" s="99"/>
      <c r="H9" s="35"/>
    </row>
    <row r="10" spans="1:8" x14ac:dyDescent="0.2">
      <c r="A10" s="55" t="s">
        <v>9</v>
      </c>
      <c r="B10" s="56"/>
      <c r="C10" s="56"/>
      <c r="D10" s="56"/>
      <c r="E10" s="139" t="s">
        <v>1</v>
      </c>
      <c r="F10" s="139" t="s">
        <v>3</v>
      </c>
      <c r="G10" s="139" t="s">
        <v>4</v>
      </c>
      <c r="H10" s="28" t="s">
        <v>21</v>
      </c>
    </row>
    <row r="11" spans="1:8" ht="27.75" customHeight="1" x14ac:dyDescent="0.2">
      <c r="A11" s="80"/>
      <c r="B11" s="81"/>
      <c r="C11" s="81"/>
      <c r="D11" s="82"/>
      <c r="E11" s="83"/>
      <c r="F11" s="83"/>
      <c r="G11" s="135"/>
      <c r="H11" s="37"/>
    </row>
    <row r="12" spans="1:8" x14ac:dyDescent="0.2">
      <c r="A12" s="89"/>
      <c r="B12" s="90"/>
      <c r="C12" s="90"/>
      <c r="D12" s="91"/>
      <c r="E12" s="92"/>
      <c r="F12" s="136"/>
      <c r="G12" s="38" t="s">
        <v>20</v>
      </c>
      <c r="H12" s="93"/>
    </row>
    <row r="13" spans="1:8" s="32" customFormat="1" ht="25.5" x14ac:dyDescent="0.2">
      <c r="A13" s="58" t="s">
        <v>17</v>
      </c>
      <c r="B13" s="60" t="s">
        <v>15</v>
      </c>
      <c r="C13" s="60" t="s">
        <v>62</v>
      </c>
      <c r="D13" s="61" t="s">
        <v>28</v>
      </c>
      <c r="E13" s="95">
        <v>1461</v>
      </c>
      <c r="F13" s="95"/>
      <c r="G13" s="107" t="s">
        <v>39</v>
      </c>
      <c r="H13" s="134"/>
    </row>
    <row r="14" spans="1:8" s="32" customFormat="1" ht="25.5" x14ac:dyDescent="0.2">
      <c r="A14" s="110" t="s">
        <v>38</v>
      </c>
      <c r="B14" s="111" t="s">
        <v>14</v>
      </c>
      <c r="C14" s="111" t="s">
        <v>62</v>
      </c>
      <c r="D14" s="112" t="s">
        <v>28</v>
      </c>
      <c r="E14" s="95">
        <v>1463</v>
      </c>
      <c r="F14" s="95"/>
      <c r="G14" s="107" t="s">
        <v>77</v>
      </c>
      <c r="H14" s="134"/>
    </row>
    <row r="15" spans="1:8" s="32" customFormat="1" x14ac:dyDescent="0.2">
      <c r="A15" s="110"/>
      <c r="B15" s="111"/>
      <c r="C15" s="111"/>
      <c r="D15" s="112"/>
      <c r="E15" s="95"/>
      <c r="F15" s="95"/>
      <c r="G15" s="107"/>
      <c r="H15" s="134"/>
    </row>
    <row r="16" spans="1:8" s="96" customFormat="1" x14ac:dyDescent="0.2">
      <c r="A16" s="58" t="s">
        <v>17</v>
      </c>
      <c r="B16" s="60" t="s">
        <v>15</v>
      </c>
      <c r="C16" s="60" t="s">
        <v>62</v>
      </c>
      <c r="D16" s="61" t="s">
        <v>16</v>
      </c>
      <c r="E16" s="95">
        <v>1377</v>
      </c>
      <c r="F16" s="95" t="s">
        <v>14</v>
      </c>
      <c r="G16" s="107" t="s">
        <v>40</v>
      </c>
      <c r="H16" s="134">
        <v>3000</v>
      </c>
    </row>
    <row r="17" spans="1:8" s="140" customFormat="1" x14ac:dyDescent="0.2">
      <c r="A17" s="141" t="s">
        <v>17</v>
      </c>
      <c r="B17" s="163" t="s">
        <v>15</v>
      </c>
      <c r="C17" s="163" t="s">
        <v>62</v>
      </c>
      <c r="D17" s="164" t="s">
        <v>16</v>
      </c>
      <c r="E17" s="142">
        <v>1377</v>
      </c>
      <c r="F17" s="142" t="s">
        <v>15</v>
      </c>
      <c r="G17" s="165" t="s">
        <v>41</v>
      </c>
      <c r="H17" s="109"/>
    </row>
    <row r="18" spans="1:8" s="96" customFormat="1" x14ac:dyDescent="0.2">
      <c r="A18" s="58" t="s">
        <v>17</v>
      </c>
      <c r="B18" s="60" t="s">
        <v>15</v>
      </c>
      <c r="C18" s="60" t="s">
        <v>62</v>
      </c>
      <c r="D18" s="61" t="s">
        <v>28</v>
      </c>
      <c r="E18" s="95">
        <v>1377</v>
      </c>
      <c r="F18" s="95" t="s">
        <v>16</v>
      </c>
      <c r="G18" s="107" t="s">
        <v>56</v>
      </c>
      <c r="H18" s="134"/>
    </row>
    <row r="19" spans="1:8" s="96" customFormat="1" ht="25.5" x14ac:dyDescent="0.2">
      <c r="A19" s="58" t="s">
        <v>17</v>
      </c>
      <c r="B19" s="60" t="s">
        <v>15</v>
      </c>
      <c r="C19" s="60" t="s">
        <v>62</v>
      </c>
      <c r="D19" s="61" t="s">
        <v>16</v>
      </c>
      <c r="E19" s="95">
        <v>1377</v>
      </c>
      <c r="F19" s="95" t="s">
        <v>28</v>
      </c>
      <c r="G19" s="107" t="s">
        <v>89</v>
      </c>
      <c r="H19" s="134">
        <f>40000+19833</f>
        <v>59833</v>
      </c>
    </row>
    <row r="20" spans="1:8" s="96" customFormat="1" x14ac:dyDescent="0.2">
      <c r="A20" s="58" t="s">
        <v>17</v>
      </c>
      <c r="B20" s="60" t="s">
        <v>15</v>
      </c>
      <c r="C20" s="60" t="s">
        <v>62</v>
      </c>
      <c r="D20" s="61" t="s">
        <v>28</v>
      </c>
      <c r="E20" s="95">
        <v>1377</v>
      </c>
      <c r="F20" s="95" t="s">
        <v>17</v>
      </c>
      <c r="G20" s="107" t="s">
        <v>57</v>
      </c>
      <c r="H20" s="134">
        <v>16500</v>
      </c>
    </row>
    <row r="21" spans="1:8" s="96" customFormat="1" x14ac:dyDescent="0.2">
      <c r="A21" s="58" t="s">
        <v>17</v>
      </c>
      <c r="B21" s="60" t="s">
        <v>15</v>
      </c>
      <c r="C21" s="60" t="s">
        <v>62</v>
      </c>
      <c r="D21" s="61" t="s">
        <v>16</v>
      </c>
      <c r="E21" s="95">
        <v>1377</v>
      </c>
      <c r="F21" s="95" t="s">
        <v>34</v>
      </c>
      <c r="G21" s="107" t="s">
        <v>58</v>
      </c>
      <c r="H21" s="134">
        <f>26900-800</f>
        <v>26100</v>
      </c>
    </row>
    <row r="22" spans="1:8" s="96" customFormat="1" x14ac:dyDescent="0.2">
      <c r="A22" s="58" t="s">
        <v>17</v>
      </c>
      <c r="B22" s="60" t="s">
        <v>15</v>
      </c>
      <c r="C22" s="60" t="s">
        <v>62</v>
      </c>
      <c r="D22" s="61" t="s">
        <v>16</v>
      </c>
      <c r="E22" s="95">
        <v>1377</v>
      </c>
      <c r="F22" s="95" t="s">
        <v>38</v>
      </c>
      <c r="G22" s="107" t="s">
        <v>59</v>
      </c>
      <c r="H22" s="134">
        <v>100</v>
      </c>
    </row>
    <row r="23" spans="1:8" s="96" customFormat="1" ht="25.5" x14ac:dyDescent="0.2">
      <c r="A23" s="58" t="s">
        <v>17</v>
      </c>
      <c r="B23" s="60" t="s">
        <v>15</v>
      </c>
      <c r="C23" s="60" t="s">
        <v>62</v>
      </c>
      <c r="D23" s="112" t="s">
        <v>28</v>
      </c>
      <c r="E23" s="95">
        <v>1377</v>
      </c>
      <c r="F23" s="95" t="s">
        <v>38</v>
      </c>
      <c r="G23" s="107" t="s">
        <v>88</v>
      </c>
      <c r="H23" s="134">
        <v>800</v>
      </c>
    </row>
    <row r="24" spans="1:8" s="96" customFormat="1" x14ac:dyDescent="0.2">
      <c r="A24" s="110"/>
      <c r="B24" s="111"/>
      <c r="C24" s="111"/>
      <c r="D24" s="112"/>
      <c r="E24" s="95"/>
      <c r="F24" s="95"/>
      <c r="G24" s="107"/>
      <c r="H24" s="134"/>
    </row>
    <row r="25" spans="1:8" s="96" customFormat="1" x14ac:dyDescent="0.2">
      <c r="A25" s="58" t="s">
        <v>17</v>
      </c>
      <c r="B25" s="60" t="s">
        <v>15</v>
      </c>
      <c r="C25" s="60" t="s">
        <v>62</v>
      </c>
      <c r="D25" s="61" t="s">
        <v>16</v>
      </c>
      <c r="E25" s="95">
        <v>1378</v>
      </c>
      <c r="F25" s="95" t="s">
        <v>14</v>
      </c>
      <c r="G25" s="107" t="s">
        <v>42</v>
      </c>
      <c r="H25" s="134">
        <v>2000</v>
      </c>
    </row>
    <row r="26" spans="1:8" s="96" customFormat="1" x14ac:dyDescent="0.2">
      <c r="A26" s="58" t="s">
        <v>17</v>
      </c>
      <c r="B26" s="60" t="s">
        <v>15</v>
      </c>
      <c r="C26" s="60" t="s">
        <v>62</v>
      </c>
      <c r="D26" s="61" t="s">
        <v>16</v>
      </c>
      <c r="E26" s="95">
        <v>1378</v>
      </c>
      <c r="F26" s="95" t="s">
        <v>15</v>
      </c>
      <c r="G26" s="107" t="s">
        <v>43</v>
      </c>
      <c r="H26" s="134">
        <f>58600+2185.2</f>
        <v>60785.2</v>
      </c>
    </row>
    <row r="27" spans="1:8" s="96" customFormat="1" x14ac:dyDescent="0.2">
      <c r="A27" s="58" t="s">
        <v>17</v>
      </c>
      <c r="B27" s="60" t="s">
        <v>15</v>
      </c>
      <c r="C27" s="60" t="s">
        <v>62</v>
      </c>
      <c r="D27" s="61" t="s">
        <v>16</v>
      </c>
      <c r="E27" s="95">
        <v>1378</v>
      </c>
      <c r="F27" s="95" t="s">
        <v>16</v>
      </c>
      <c r="G27" s="107" t="s">
        <v>60</v>
      </c>
      <c r="H27" s="134">
        <v>510</v>
      </c>
    </row>
    <row r="28" spans="1:8" s="96" customFormat="1" x14ac:dyDescent="0.2">
      <c r="A28" s="58" t="s">
        <v>17</v>
      </c>
      <c r="B28" s="60" t="s">
        <v>15</v>
      </c>
      <c r="C28" s="60" t="s">
        <v>62</v>
      </c>
      <c r="D28" s="61" t="s">
        <v>16</v>
      </c>
      <c r="E28" s="95">
        <v>1378</v>
      </c>
      <c r="F28" s="95" t="s">
        <v>28</v>
      </c>
      <c r="G28" s="107" t="s">
        <v>72</v>
      </c>
      <c r="H28" s="134">
        <v>4000</v>
      </c>
    </row>
    <row r="29" spans="1:8" s="96" customFormat="1" x14ac:dyDescent="0.2">
      <c r="A29" s="58" t="s">
        <v>17</v>
      </c>
      <c r="B29" s="60" t="s">
        <v>15</v>
      </c>
      <c r="C29" s="60" t="s">
        <v>62</v>
      </c>
      <c r="D29" s="61" t="s">
        <v>16</v>
      </c>
      <c r="E29" s="95">
        <v>1462</v>
      </c>
      <c r="F29" s="95" t="s">
        <v>73</v>
      </c>
      <c r="G29" s="107" t="s">
        <v>74</v>
      </c>
      <c r="H29" s="134">
        <f>13400+1664</f>
        <v>15064</v>
      </c>
    </row>
    <row r="30" spans="1:8" s="51" customFormat="1" x14ac:dyDescent="0.2">
      <c r="A30" s="62"/>
      <c r="B30" s="63"/>
      <c r="C30" s="63"/>
      <c r="D30" s="64"/>
      <c r="E30" s="50"/>
      <c r="F30" s="50"/>
      <c r="G30" s="49"/>
      <c r="H30" s="52"/>
    </row>
    <row r="31" spans="1:8" s="42" customFormat="1" x14ac:dyDescent="0.2">
      <c r="A31" s="65"/>
      <c r="B31" s="66"/>
      <c r="C31" s="66"/>
      <c r="D31" s="67"/>
      <c r="E31" s="39"/>
      <c r="F31" s="40"/>
      <c r="G31" s="41" t="s">
        <v>0</v>
      </c>
      <c r="H31" s="26">
        <f>SUM(H14:H30)</f>
        <v>188692.2</v>
      </c>
    </row>
    <row r="32" spans="1:8" x14ac:dyDescent="0.2">
      <c r="A32" s="68"/>
      <c r="B32" s="69"/>
      <c r="C32" s="69"/>
      <c r="D32" s="43"/>
      <c r="E32" s="44" t="s">
        <v>12</v>
      </c>
      <c r="F32" s="21"/>
      <c r="H32" s="22"/>
    </row>
    <row r="33" spans="1:8" s="42" customFormat="1" x14ac:dyDescent="0.2">
      <c r="A33" s="70"/>
      <c r="B33" s="71"/>
      <c r="C33" s="71"/>
      <c r="D33" s="72"/>
      <c r="E33" s="97"/>
      <c r="F33" s="46"/>
      <c r="G33" s="137"/>
      <c r="H33" s="45"/>
    </row>
    <row r="34" spans="1:8" x14ac:dyDescent="0.2">
      <c r="A34" s="123"/>
      <c r="B34" s="123"/>
      <c r="C34" s="123"/>
      <c r="D34" s="123"/>
      <c r="E34" s="133"/>
      <c r="F34" s="133"/>
      <c r="G34" s="18" t="s">
        <v>19</v>
      </c>
      <c r="H34" s="24">
        <f>+H31</f>
        <v>188692.2</v>
      </c>
    </row>
    <row r="35" spans="1:8" x14ac:dyDescent="0.2">
      <c r="G35" s="31"/>
      <c r="H35" s="47"/>
    </row>
    <row r="36" spans="1:8" x14ac:dyDescent="0.2">
      <c r="G36" s="42"/>
    </row>
    <row r="38" spans="1:8" x14ac:dyDescent="0.2">
      <c r="G38" s="42"/>
    </row>
  </sheetData>
  <mergeCells count="1">
    <mergeCell ref="C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5</vt:i4>
      </vt:variant>
    </vt:vector>
  </HeadingPairs>
  <TitlesOfParts>
    <vt:vector size="9" baseType="lpstr">
      <vt:lpstr>copertina</vt:lpstr>
      <vt:lpstr>risorse economiche sociale</vt:lpstr>
      <vt:lpstr>risorse economiche cultura</vt:lpstr>
      <vt:lpstr>ris econ cultura con variazioni</vt:lpstr>
      <vt:lpstr>copertina!Area_stampa</vt:lpstr>
      <vt:lpstr>'risorse economiche cultura'!Area_stampa</vt:lpstr>
      <vt:lpstr>'risorse economiche sociale'!Area_stampa</vt:lpstr>
      <vt:lpstr>'risorse economiche cultura'!Titoli_stampa</vt:lpstr>
      <vt:lpstr>'risorse economiche sociale'!Titoli_stampa</vt:lpstr>
    </vt:vector>
  </TitlesOfParts>
  <Company>Como Casentino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Siria Ceccarelli</dc:creator>
  <cp:lastModifiedBy>annelisa</cp:lastModifiedBy>
  <cp:lastPrinted>2019-04-01T10:01:37Z</cp:lastPrinted>
  <dcterms:created xsi:type="dcterms:W3CDTF">1999-03-26T07:32:53Z</dcterms:created>
  <dcterms:modified xsi:type="dcterms:W3CDTF">2020-06-25T09:07:12Z</dcterms:modified>
</cp:coreProperties>
</file>