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sa\Desktop\costi contabilizzati\"/>
    </mc:Choice>
  </mc:AlternateContent>
  <xr:revisionPtr revIDLastSave="0" documentId="13_ncr:1_{16B31F0F-6EB1-494F-856F-A501E501E000}" xr6:coauthVersionLast="45" xr6:coauthVersionMax="45" xr10:uidLastSave="{00000000-0000-0000-0000-000000000000}"/>
  <bookViews>
    <workbookView xWindow="-120" yWindow="-120" windowWidth="29040" windowHeight="15840" tabRatio="755" activeTab="1" xr2:uid="{00000000-000D-0000-FFFF-FFFF00000000}"/>
  </bookViews>
  <sheets>
    <sheet name="copertina" sheetId="1" r:id="rId1"/>
    <sheet name="risorse economiche" sheetId="28" r:id="rId2"/>
    <sheet name="risorse econm. con variazioni" sheetId="29" r:id="rId3"/>
  </sheets>
  <definedNames>
    <definedName name="_xlnm.Print_Area" localSheetId="0">copertina!$A$1:$J$32</definedName>
    <definedName name="_xlnm.Print_Area" localSheetId="2">'risorse econm. con variazioni'!$A$1:$H$35</definedName>
    <definedName name="_xlnm.Print_Area" localSheetId="1">'risorse economiche'!$A$1:$H$35</definedName>
    <definedName name="_xlnm.Print_Titles" localSheetId="1">'risorse economiche'!#REF!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29" l="1"/>
  <c r="H18" i="29"/>
  <c r="H17" i="29"/>
  <c r="H14" i="29"/>
  <c r="H13" i="29"/>
  <c r="H33" i="28"/>
  <c r="H18" i="28"/>
  <c r="H17" i="28"/>
  <c r="H14" i="28"/>
  <c r="H13" i="28"/>
  <c r="H23" i="29" l="1"/>
  <c r="H35" i="29" s="1"/>
  <c r="H37" i="29" s="1"/>
  <c r="H23" i="28"/>
  <c r="H35" i="28" s="1"/>
  <c r="H37" i="28" l="1"/>
</calcChain>
</file>

<file path=xl/sharedStrings.xml><?xml version="1.0" encoding="utf-8"?>
<sst xmlns="http://schemas.openxmlformats.org/spreadsheetml/2006/main" count="225" uniqueCount="57">
  <si>
    <t>Totale spese correnti</t>
  </si>
  <si>
    <t>cap.</t>
  </si>
  <si>
    <t>4</t>
  </si>
  <si>
    <t>art.</t>
  </si>
  <si>
    <t>descrizione</t>
  </si>
  <si>
    <t>SPESE</t>
  </si>
  <si>
    <t>del</t>
  </si>
  <si>
    <t>cod. bilancio</t>
  </si>
  <si>
    <t>Centro di Responsabilità</t>
  </si>
  <si>
    <t xml:space="preserve">                                                         Riferimenti PEG</t>
  </si>
  <si>
    <t>2</t>
  </si>
  <si>
    <t>01</t>
  </si>
  <si>
    <t>02</t>
  </si>
  <si>
    <t>03</t>
  </si>
  <si>
    <t>05</t>
  </si>
  <si>
    <t>CENTRO DI RESPONSABILITA'</t>
  </si>
  <si>
    <t>TOTALE</t>
  </si>
  <si>
    <t>Spese correnti</t>
  </si>
  <si>
    <t>importo</t>
  </si>
  <si>
    <t>04</t>
  </si>
  <si>
    <t>UNIONE DEI COMUNI MONTANI DEL CASENTINO</t>
  </si>
  <si>
    <t>RISORSE ECONOMICHE</t>
  </si>
  <si>
    <t>06</t>
  </si>
  <si>
    <t>Gestione Polizia Municipale - prestazioni di servizi</t>
  </si>
  <si>
    <t>Gestione Polizia Municipale - acquisizione beni</t>
  </si>
  <si>
    <t>Gestione Polizia Municipale - trasferimenti</t>
  </si>
  <si>
    <t>Spese in conto capitale</t>
  </si>
  <si>
    <t>Servizio Polizia Municipale - acquisto attrezzature</t>
  </si>
  <si>
    <t>Totale spese in conto capitale</t>
  </si>
  <si>
    <t>Vigilanza e polizia locale</t>
  </si>
  <si>
    <t>Fondo crediti dubbia esigibilità</t>
  </si>
  <si>
    <t>CDR Vigilanza e polizia locale</t>
  </si>
  <si>
    <t>SERVIZIO 5: VIGILANZA E POLIZIA LOCALE</t>
  </si>
  <si>
    <t>Tognarini Marco</t>
  </si>
  <si>
    <t>1383</t>
  </si>
  <si>
    <t>Gestione Polizia Municipale - utenze</t>
  </si>
  <si>
    <t>Gestione Polizia Municipale - formazione</t>
  </si>
  <si>
    <t>Gestione Polizia Municipale - manutenzione</t>
  </si>
  <si>
    <t>1</t>
  </si>
  <si>
    <t>20</t>
  </si>
  <si>
    <t>10</t>
  </si>
  <si>
    <t>Responsabile</t>
  </si>
  <si>
    <t>Progetto sicurezza hardware</t>
  </si>
  <si>
    <t>Progetto sicurezza software</t>
  </si>
  <si>
    <t>Fondo previdenza polizia municipale</t>
  </si>
  <si>
    <t>variazioni apportate dalla Giunta con deliberazioni:</t>
  </si>
  <si>
    <t xml:space="preserve">variazioni  apportate con determinazioni del resp. Finanziario:  </t>
  </si>
  <si>
    <t>Servizio Polizia Municipale - acquisto automezzi</t>
  </si>
  <si>
    <t>07</t>
  </si>
  <si>
    <t>09</t>
  </si>
  <si>
    <t>Gestione Polizia Municipale - Rimborso personale comandato o distaccato</t>
  </si>
  <si>
    <t>08</t>
  </si>
  <si>
    <t>Restituzione verbali pagati in eccesso</t>
  </si>
  <si>
    <t xml:space="preserve"> PIANO ESECUTIVO DI GESTIONE 2019</t>
  </si>
  <si>
    <t xml:space="preserve">Approvato dalla Giunta con deliberazione n.  </t>
  </si>
  <si>
    <t>Servizio Polizia Municipale - acquisto hardware</t>
  </si>
  <si>
    <t>Bilancio di Previsione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</si>
</sst>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49" fontId="0" fillId="0" borderId="0" xfId="0" applyNumberForma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4" fillId="2" borderId="9" xfId="0" applyFont="1" applyFill="1" applyBorder="1" applyAlignment="1"/>
    <xf numFmtId="0" fontId="0" fillId="0" borderId="5" xfId="0" applyBorder="1" applyAlignment="1">
      <alignment horizontal="left"/>
    </xf>
    <xf numFmtId="0" fontId="0" fillId="0" borderId="11" xfId="0" quotePrefix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43" fontId="0" fillId="0" borderId="0" xfId="2" applyFont="1"/>
    <xf numFmtId="0" fontId="8" fillId="0" borderId="0" xfId="0" applyFont="1" applyBorder="1" applyAlignment="1">
      <alignment horizontal="left"/>
    </xf>
    <xf numFmtId="0" fontId="8" fillId="0" borderId="11" xfId="0" quotePrefix="1" applyFont="1" applyBorder="1" applyAlignment="1">
      <alignment horizontal="left"/>
    </xf>
    <xf numFmtId="0" fontId="4" fillId="0" borderId="9" xfId="0" applyFont="1" applyFill="1" applyBorder="1" applyAlignment="1">
      <alignment horizontal="center" vertical="top" wrapText="1"/>
    </xf>
    <xf numFmtId="0" fontId="8" fillId="0" borderId="0" xfId="0" quotePrefix="1" applyFont="1" applyBorder="1"/>
    <xf numFmtId="0" fontId="8" fillId="0" borderId="5" xfId="0" applyFont="1" applyBorder="1" applyAlignment="1">
      <alignment horizontal="left"/>
    </xf>
    <xf numFmtId="0" fontId="8" fillId="0" borderId="0" xfId="0" applyFont="1"/>
    <xf numFmtId="43" fontId="0" fillId="0" borderId="11" xfId="2" applyFont="1" applyBorder="1"/>
    <xf numFmtId="43" fontId="4" fillId="2" borderId="9" xfId="2" applyFont="1" applyFill="1" applyBorder="1"/>
    <xf numFmtId="0" fontId="4" fillId="0" borderId="13" xfId="0" applyFont="1" applyBorder="1"/>
    <xf numFmtId="0" fontId="4" fillId="0" borderId="0" xfId="0" applyFont="1" applyBorder="1" applyAlignment="1">
      <alignment horizontal="center"/>
    </xf>
    <xf numFmtId="43" fontId="4" fillId="0" borderId="13" xfId="2" applyFont="1" applyBorder="1" applyAlignment="1">
      <alignment horizontal="center"/>
    </xf>
    <xf numFmtId="0" fontId="8" fillId="0" borderId="11" xfId="0" applyFont="1" applyBorder="1" applyAlignment="1"/>
    <xf numFmtId="0" fontId="6" fillId="0" borderId="0" xfId="0" quotePrefix="1" applyFont="1" applyBorder="1" applyAlignment="1">
      <alignment horizontal="left"/>
    </xf>
    <xf numFmtId="0" fontId="6" fillId="0" borderId="11" xfId="0" quotePrefix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" fontId="6" fillId="0" borderId="11" xfId="3" applyNumberFormat="1" applyFont="1" applyFill="1" applyBorder="1"/>
    <xf numFmtId="0" fontId="6" fillId="0" borderId="0" xfId="0" applyFont="1" applyBorder="1"/>
    <xf numFmtId="0" fontId="0" fillId="0" borderId="0" xfId="0" quotePrefix="1" applyBorder="1" applyAlignment="1">
      <alignment horizontal="left"/>
    </xf>
    <xf numFmtId="4" fontId="0" fillId="0" borderId="11" xfId="3" applyNumberFormat="1" applyFont="1" applyBorder="1"/>
    <xf numFmtId="4" fontId="8" fillId="0" borderId="11" xfId="3" applyNumberFormat="1" applyFont="1" applyBorder="1"/>
    <xf numFmtId="0" fontId="8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43" fontId="4" fillId="0" borderId="11" xfId="2" applyFont="1" applyBorder="1" applyAlignment="1">
      <alignment horizontal="center"/>
    </xf>
    <xf numFmtId="0" fontId="8" fillId="0" borderId="0" xfId="0" quotePrefix="1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wrapText="1"/>
    </xf>
    <xf numFmtId="43" fontId="8" fillId="0" borderId="11" xfId="2" applyFont="1" applyBorder="1" applyAlignment="1">
      <alignment vertical="top"/>
    </xf>
    <xf numFmtId="0" fontId="0" fillId="0" borderId="11" xfId="0" quotePrefix="1" applyBorder="1"/>
    <xf numFmtId="0" fontId="8" fillId="0" borderId="11" xfId="0" quotePrefix="1" applyFont="1" applyBorder="1"/>
    <xf numFmtId="0" fontId="8" fillId="0" borderId="11" xfId="0" applyFont="1" applyBorder="1"/>
    <xf numFmtId="43" fontId="8" fillId="0" borderId="11" xfId="2" applyFont="1" applyBorder="1"/>
    <xf numFmtId="0" fontId="0" fillId="0" borderId="4" xfId="0" quotePrefix="1" applyBorder="1"/>
    <xf numFmtId="0" fontId="0" fillId="0" borderId="10" xfId="0" quotePrefix="1" applyBorder="1"/>
    <xf numFmtId="43" fontId="0" fillId="0" borderId="10" xfId="2" applyFont="1" applyBorder="1"/>
    <xf numFmtId="43" fontId="0" fillId="0" borderId="0" xfId="2" applyFont="1" applyAlignment="1"/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0" xfId="0" quotePrefix="1" applyNumberFormat="1" applyFont="1" applyBorder="1"/>
    <xf numFmtId="49" fontId="4" fillId="0" borderId="0" xfId="0" applyNumberFormat="1" applyFont="1" applyBorder="1" applyAlignment="1">
      <alignment horizontal="left"/>
    </xf>
    <xf numFmtId="49" fontId="8" fillId="0" borderId="5" xfId="0" quotePrefix="1" applyNumberFormat="1" applyFont="1" applyBorder="1"/>
    <xf numFmtId="49" fontId="8" fillId="0" borderId="0" xfId="0" quotePrefix="1" applyNumberFormat="1" applyFont="1" applyBorder="1"/>
    <xf numFmtId="49" fontId="4" fillId="0" borderId="9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5" xfId="0" applyNumberFormat="1" applyFont="1" applyBorder="1"/>
    <xf numFmtId="49" fontId="6" fillId="0" borderId="5" xfId="0" quotePrefix="1" applyNumberFormat="1" applyFont="1" applyBorder="1"/>
    <xf numFmtId="49" fontId="6" fillId="0" borderId="0" xfId="0" quotePrefix="1" applyNumberFormat="1" applyFont="1" applyBorder="1"/>
    <xf numFmtId="49" fontId="6" fillId="0" borderId="0" xfId="0" quotePrefix="1" applyNumberFormat="1" applyFont="1" applyBorder="1" applyAlignment="1">
      <alignment horizontal="left"/>
    </xf>
    <xf numFmtId="49" fontId="8" fillId="0" borderId="0" xfId="0" quotePrefix="1" applyNumberFormat="1" applyFont="1" applyBorder="1" applyAlignment="1">
      <alignment horizontal="left"/>
    </xf>
    <xf numFmtId="49" fontId="4" fillId="0" borderId="6" xfId="0" quotePrefix="1" applyNumberFormat="1" applyFont="1" applyBorder="1"/>
    <xf numFmtId="49" fontId="8" fillId="0" borderId="5" xfId="0" quotePrefix="1" applyNumberFormat="1" applyFont="1" applyBorder="1" applyAlignment="1">
      <alignment vertical="top"/>
    </xf>
    <xf numFmtId="49" fontId="8" fillId="0" borderId="0" xfId="0" quotePrefix="1" applyNumberFormat="1" applyFont="1" applyBorder="1" applyAlignment="1">
      <alignment vertical="top"/>
    </xf>
    <xf numFmtId="49" fontId="8" fillId="0" borderId="6" xfId="0" quotePrefix="1" applyNumberFormat="1" applyFont="1" applyBorder="1" applyAlignment="1">
      <alignment vertical="top"/>
    </xf>
    <xf numFmtId="49" fontId="8" fillId="0" borderId="6" xfId="0" quotePrefix="1" applyNumberFormat="1" applyFont="1" applyBorder="1"/>
    <xf numFmtId="49" fontId="0" fillId="0" borderId="7" xfId="0" quotePrefix="1" applyNumberFormat="1" applyBorder="1"/>
    <xf numFmtId="49" fontId="0" fillId="0" borderId="4" xfId="0" quotePrefix="1" applyNumberFormat="1" applyBorder="1"/>
    <xf numFmtId="49" fontId="0" fillId="0" borderId="8" xfId="0" quotePrefix="1" applyNumberFormat="1" applyBorder="1"/>
    <xf numFmtId="49" fontId="0" fillId="0" borderId="0" xfId="0" applyNumberFormat="1"/>
    <xf numFmtId="49" fontId="1" fillId="0" borderId="5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4" fontId="1" fillId="0" borderId="11" xfId="3" applyNumberFormat="1" applyFont="1" applyBorder="1"/>
    <xf numFmtId="0" fontId="1" fillId="0" borderId="0" xfId="0" applyFont="1" applyBorder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vertical="center"/>
    </xf>
    <xf numFmtId="0" fontId="1" fillId="0" borderId="0" xfId="0" applyFont="1"/>
    <xf numFmtId="43" fontId="1" fillId="0" borderId="0" xfId="2" applyFont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3" fontId="1" fillId="0" borderId="1" xfId="2" applyFont="1" applyBorder="1" applyAlignment="1">
      <alignment horizontal="right"/>
    </xf>
    <xf numFmtId="0" fontId="1" fillId="0" borderId="0" xfId="0" applyFont="1" applyAlignment="1">
      <alignment vertical="center"/>
    </xf>
    <xf numFmtId="49" fontId="1" fillId="0" borderId="5" xfId="0" quotePrefix="1" applyNumberFormat="1" applyFont="1" applyBorder="1"/>
    <xf numFmtId="49" fontId="1" fillId="0" borderId="0" xfId="0" quotePrefix="1" applyNumberFormat="1" applyFont="1" applyBorder="1"/>
    <xf numFmtId="4" fontId="1" fillId="0" borderId="11" xfId="3" applyNumberFormat="1" applyFont="1" applyFill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Alignment="1"/>
    <xf numFmtId="0" fontId="1" fillId="0" borderId="11" xfId="0" quotePrefix="1" applyFont="1" applyBorder="1"/>
    <xf numFmtId="0" fontId="1" fillId="0" borderId="0" xfId="0" quotePrefix="1" applyFont="1" applyBorder="1"/>
    <xf numFmtId="0" fontId="1" fillId="0" borderId="0" xfId="0" quotePrefix="1" applyFont="1" applyAlignment="1">
      <alignment horizontal="left"/>
    </xf>
    <xf numFmtId="49" fontId="1" fillId="0" borderId="0" xfId="0" quotePrefix="1" applyNumberFormat="1" applyFont="1"/>
    <xf numFmtId="0" fontId="1" fillId="0" borderId="0" xfId="0" quotePrefix="1" applyFont="1"/>
    <xf numFmtId="0" fontId="1" fillId="0" borderId="12" xfId="0" quotePrefix="1" applyFont="1" applyBorder="1"/>
    <xf numFmtId="0" fontId="1" fillId="0" borderId="11" xfId="0" applyFont="1" applyBorder="1"/>
    <xf numFmtId="43" fontId="1" fillId="0" borderId="11" xfId="2" applyFont="1" applyBorder="1"/>
    <xf numFmtId="0" fontId="2" fillId="0" borderId="0" xfId="0" applyFont="1" applyAlignment="1">
      <alignment horizontal="right"/>
    </xf>
    <xf numFmtId="49" fontId="1" fillId="0" borderId="0" xfId="0" quotePrefix="1" applyNumberFormat="1" applyFont="1" applyBorder="1" applyAlignment="1">
      <alignment horizontal="left"/>
    </xf>
    <xf numFmtId="49" fontId="1" fillId="0" borderId="5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0" fontId="1" fillId="0" borderId="11" xfId="0" quotePrefix="1" applyFont="1" applyFill="1" applyBorder="1" applyAlignment="1">
      <alignment horizontal="left" vertical="top" wrapText="1"/>
    </xf>
    <xf numFmtId="0" fontId="1" fillId="0" borderId="6" xfId="0" quotePrefix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43" fontId="1" fillId="0" borderId="11" xfId="2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49" fontId="4" fillId="0" borderId="0" xfId="0" applyNumberFormat="1" applyFont="1" applyBorder="1"/>
    <xf numFmtId="0" fontId="4" fillId="0" borderId="11" xfId="0" quotePrefix="1" applyFont="1" applyBorder="1" applyAlignment="1">
      <alignment horizontal="left"/>
    </xf>
    <xf numFmtId="0" fontId="4" fillId="0" borderId="11" xfId="0" quotePrefix="1" applyFont="1" applyBorder="1"/>
    <xf numFmtId="43" fontId="4" fillId="0" borderId="11" xfId="2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Euro" xfId="1" xr:uid="{00000000-0005-0000-0000-000000000000}"/>
    <cellStyle name="Migliaia" xfId="2" builtinId="3"/>
    <cellStyle name="Migliaia [0]" xfId="3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0"/>
  <sheetViews>
    <sheetView showGridLines="0" workbookViewId="0">
      <selection activeCell="G16" sqref="G16:H16"/>
    </sheetView>
  </sheetViews>
  <sheetFormatPr defaultRowHeight="12.75" x14ac:dyDescent="0.2"/>
  <cols>
    <col min="6" max="6" width="11.5703125" customWidth="1"/>
    <col min="9" max="9" width="11.28515625" customWidth="1"/>
    <col min="10" max="10" width="5" customWidth="1"/>
  </cols>
  <sheetData>
    <row r="3" spans="1:10" ht="23.25" x14ac:dyDescent="0.35">
      <c r="A3" s="134" t="s">
        <v>20</v>
      </c>
      <c r="B3" s="134"/>
      <c r="C3" s="134"/>
      <c r="D3" s="134"/>
      <c r="E3" s="134"/>
      <c r="F3" s="134"/>
      <c r="G3" s="134"/>
      <c r="H3" s="134"/>
      <c r="I3" s="134"/>
      <c r="J3" s="134"/>
    </row>
    <row r="9" spans="1:10" s="2" customFormat="1" ht="15.75" x14ac:dyDescent="0.25">
      <c r="A9" s="136" t="s">
        <v>53</v>
      </c>
      <c r="B9" s="136"/>
      <c r="C9" s="136"/>
      <c r="D9" s="136"/>
      <c r="E9" s="136"/>
      <c r="F9" s="136"/>
      <c r="G9" s="136"/>
      <c r="H9" s="136"/>
      <c r="I9" s="136"/>
      <c r="J9" s="136"/>
    </row>
    <row r="10" spans="1:10" s="2" customFormat="1" ht="15.75" x14ac:dyDescent="0.25">
      <c r="A10" s="136" t="s">
        <v>6</v>
      </c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s="2" customFormat="1" ht="15.75" x14ac:dyDescent="0.25">
      <c r="A11" s="136" t="s">
        <v>15</v>
      </c>
      <c r="B11" s="136"/>
      <c r="C11" s="136"/>
      <c r="D11" s="136"/>
      <c r="E11" s="136"/>
      <c r="F11" s="136"/>
      <c r="G11" s="136"/>
      <c r="H11" s="136"/>
      <c r="I11" s="136"/>
      <c r="J11" s="136"/>
    </row>
    <row r="12" spans="1:10" s="2" customFormat="1" ht="6.4" customHeight="1" x14ac:dyDescent="0.25"/>
    <row r="13" spans="1:10" s="2" customFormat="1" ht="15.75" x14ac:dyDescent="0.25">
      <c r="A13" s="135" t="s">
        <v>32</v>
      </c>
      <c r="B13" s="136"/>
      <c r="C13" s="136"/>
      <c r="D13" s="136"/>
      <c r="E13" s="136"/>
      <c r="F13" s="136"/>
      <c r="G13" s="136"/>
      <c r="H13" s="136"/>
      <c r="I13" s="136"/>
      <c r="J13" s="136"/>
    </row>
    <row r="14" spans="1:10" s="1" customFormat="1" ht="14.25" x14ac:dyDescent="0.2"/>
    <row r="15" spans="1:10" s="1" customFormat="1" ht="14.25" x14ac:dyDescent="0.2">
      <c r="A15" s="133" t="s">
        <v>54</v>
      </c>
      <c r="B15" s="133"/>
      <c r="C15" s="133"/>
      <c r="D15" s="133"/>
      <c r="E15" s="133"/>
      <c r="F15" s="133"/>
      <c r="G15" s="133"/>
      <c r="H15" s="133"/>
      <c r="I15" s="133"/>
    </row>
    <row r="16" spans="1:10" s="1" customFormat="1" ht="14.25" x14ac:dyDescent="0.2">
      <c r="A16" s="23" t="s">
        <v>45</v>
      </c>
      <c r="B16" s="23"/>
      <c r="C16" s="23"/>
      <c r="D16" s="23"/>
      <c r="E16" s="23"/>
      <c r="F16" s="23"/>
      <c r="G16" s="137"/>
      <c r="H16" s="137"/>
      <c r="I16" s="117"/>
      <c r="J16" s="23"/>
    </row>
    <row r="17" spans="1:10" s="1" customFormat="1" ht="14.25" x14ac:dyDescent="0.2">
      <c r="A17" s="23"/>
      <c r="B17" s="23"/>
      <c r="C17" s="23"/>
      <c r="D17" s="23"/>
      <c r="E17" s="23"/>
      <c r="F17" s="23"/>
      <c r="G17" s="23"/>
      <c r="H17" s="23"/>
      <c r="I17" s="117"/>
      <c r="J17" s="23"/>
    </row>
    <row r="18" spans="1:10" s="1" customFormat="1" ht="14.25" x14ac:dyDescent="0.2">
      <c r="A18" s="23" t="s">
        <v>46</v>
      </c>
      <c r="B18" s="23"/>
      <c r="C18" s="23"/>
      <c r="D18" s="23"/>
      <c r="E18" s="23"/>
      <c r="F18" s="23"/>
      <c r="G18" s="137"/>
      <c r="H18" s="137"/>
      <c r="I18" s="117"/>
      <c r="J18" s="23"/>
    </row>
    <row r="19" spans="1:10" ht="14.25" x14ac:dyDescent="0.2">
      <c r="H19" s="133"/>
      <c r="I19" s="133"/>
    </row>
    <row r="22" spans="1:10" s="3" customFormat="1" ht="21" customHeight="1" x14ac:dyDescent="0.2">
      <c r="A22" s="13" t="s">
        <v>9</v>
      </c>
      <c r="J22" s="5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0" x14ac:dyDescent="0.2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0" s="4" customFormat="1" ht="18" customHeight="1" x14ac:dyDescent="0.2">
      <c r="A25" s="14" t="s">
        <v>41</v>
      </c>
      <c r="B25" s="15"/>
      <c r="C25" s="15"/>
      <c r="D25" s="15"/>
      <c r="E25" s="15"/>
      <c r="F25" s="15"/>
      <c r="G25" s="15"/>
      <c r="H25" s="95" t="s">
        <v>33</v>
      </c>
      <c r="I25" s="15"/>
      <c r="J25" s="16"/>
    </row>
    <row r="26" spans="1:10" x14ac:dyDescent="0.2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x14ac:dyDescent="0.2">
      <c r="A27" s="8"/>
      <c r="B27" s="9"/>
      <c r="C27" s="9"/>
      <c r="D27" s="9"/>
      <c r="E27" s="9"/>
      <c r="F27" s="9"/>
      <c r="G27" s="9"/>
      <c r="H27" s="9"/>
      <c r="I27" s="9"/>
      <c r="J27" s="10"/>
    </row>
    <row r="28" spans="1:10" s="4" customFormat="1" ht="18" customHeight="1" x14ac:dyDescent="0.2">
      <c r="A28" s="14" t="s">
        <v>8</v>
      </c>
      <c r="B28" s="15"/>
      <c r="C28" s="15"/>
      <c r="D28" s="15"/>
      <c r="E28" s="15"/>
      <c r="F28" s="15"/>
      <c r="G28" s="7"/>
      <c r="H28" s="62" t="s">
        <v>29</v>
      </c>
      <c r="I28" s="15"/>
      <c r="J28" s="16"/>
    </row>
    <row r="29" spans="1:10" x14ac:dyDescent="0.2">
      <c r="A29" s="8"/>
      <c r="B29" s="9"/>
      <c r="C29" s="9"/>
      <c r="D29" s="9"/>
      <c r="E29" s="9"/>
      <c r="F29" s="9"/>
      <c r="G29" s="9"/>
      <c r="H29" s="9"/>
      <c r="I29" s="9"/>
      <c r="J29" s="10"/>
    </row>
    <row r="30" spans="1:10" s="6" customFormat="1" x14ac:dyDescent="0.2">
      <c r="A30" s="11"/>
      <c r="J30" s="12"/>
    </row>
  </sheetData>
  <mergeCells count="9">
    <mergeCell ref="H19:I19"/>
    <mergeCell ref="A3:J3"/>
    <mergeCell ref="A13:J13"/>
    <mergeCell ref="A9:J9"/>
    <mergeCell ref="A11:J11"/>
    <mergeCell ref="A15:I15"/>
    <mergeCell ref="A10:J10"/>
    <mergeCell ref="G16:H16"/>
    <mergeCell ref="G18:H18"/>
  </mergeCells>
  <phoneticPr fontId="0" type="noConversion"/>
  <pageMargins left="0.66" right="0.35" top="0.57999999999999996" bottom="0.57999999999999996" header="0.27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abSelected="1" workbookViewId="0">
      <selection activeCell="G9" sqref="G9"/>
    </sheetView>
  </sheetViews>
  <sheetFormatPr defaultRowHeight="12.75" x14ac:dyDescent="0.2"/>
  <cols>
    <col min="1" max="1" width="2.85546875" style="84" customWidth="1"/>
    <col min="2" max="2" width="3" style="84" customWidth="1"/>
    <col min="3" max="3" width="3.140625" style="84" customWidth="1"/>
    <col min="4" max="4" width="2.85546875" style="84" customWidth="1"/>
    <col min="5" max="5" width="5.85546875" customWidth="1"/>
    <col min="6" max="6" width="3.85546875" customWidth="1"/>
    <col min="7" max="7" width="47.28515625" customWidth="1"/>
    <col min="8" max="8" width="14.42578125" style="25" customWidth="1"/>
  </cols>
  <sheetData>
    <row r="1" spans="1:8" x14ac:dyDescent="0.2">
      <c r="A1" s="93"/>
      <c r="B1" s="93"/>
      <c r="C1" s="93"/>
      <c r="D1" s="93"/>
      <c r="E1" s="96"/>
      <c r="F1" s="96"/>
      <c r="G1" s="96"/>
      <c r="H1" s="97"/>
    </row>
    <row r="2" spans="1:8" s="102" customFormat="1" x14ac:dyDescent="0.2">
      <c r="A2" s="98" t="s">
        <v>56</v>
      </c>
      <c r="B2" s="98"/>
      <c r="C2" s="98"/>
      <c r="D2" s="98"/>
      <c r="E2" s="99"/>
      <c r="F2" s="99"/>
      <c r="G2" s="100"/>
      <c r="H2" s="101" t="s">
        <v>31</v>
      </c>
    </row>
    <row r="3" spans="1:8" x14ac:dyDescent="0.2">
      <c r="A3" s="93"/>
      <c r="B3" s="93"/>
      <c r="C3" s="93"/>
      <c r="D3" s="93"/>
      <c r="E3" s="96"/>
      <c r="F3" s="96"/>
      <c r="G3" s="96"/>
      <c r="H3" s="97"/>
    </row>
    <row r="4" spans="1:8" x14ac:dyDescent="0.2">
      <c r="A4" s="93"/>
      <c r="B4" s="93"/>
      <c r="C4" s="93"/>
      <c r="D4" s="93"/>
      <c r="E4" s="96"/>
      <c r="F4" s="96"/>
      <c r="G4" s="96"/>
      <c r="H4" s="97"/>
    </row>
    <row r="5" spans="1:8" ht="15.75" x14ac:dyDescent="0.2">
      <c r="A5" s="17" t="s">
        <v>2</v>
      </c>
      <c r="B5" s="63"/>
      <c r="C5" s="138" t="s">
        <v>21</v>
      </c>
      <c r="D5" s="139"/>
      <c r="E5" s="139"/>
      <c r="F5" s="139"/>
      <c r="G5" s="140"/>
    </row>
    <row r="6" spans="1:8" x14ac:dyDescent="0.2">
      <c r="A6" s="93"/>
      <c r="B6" s="93"/>
      <c r="C6" s="93"/>
      <c r="D6" s="93"/>
      <c r="E6" s="96"/>
      <c r="F6" s="96"/>
      <c r="G6" s="96"/>
      <c r="H6" s="97"/>
    </row>
    <row r="7" spans="1:8" x14ac:dyDescent="0.2">
      <c r="A7" s="93"/>
      <c r="B7" s="93"/>
      <c r="C7" s="93"/>
      <c r="D7" s="93"/>
      <c r="E7" s="96"/>
      <c r="F7" s="96"/>
      <c r="G7" s="106"/>
      <c r="H7" s="107"/>
    </row>
    <row r="8" spans="1:8" x14ac:dyDescent="0.2">
      <c r="A8" s="64" t="s">
        <v>5</v>
      </c>
      <c r="B8" s="93"/>
      <c r="C8" s="93"/>
      <c r="D8" s="93"/>
      <c r="E8" s="96"/>
      <c r="F8" s="96"/>
      <c r="G8" s="108"/>
      <c r="H8" s="97"/>
    </row>
    <row r="9" spans="1:8" x14ac:dyDescent="0.2">
      <c r="A9" s="69" t="s">
        <v>7</v>
      </c>
      <c r="B9" s="70"/>
      <c r="C9" s="70"/>
      <c r="D9" s="70"/>
      <c r="E9" s="128" t="s">
        <v>1</v>
      </c>
      <c r="F9" s="128" t="s">
        <v>3</v>
      </c>
      <c r="G9" s="128" t="s">
        <v>4</v>
      </c>
      <c r="H9" s="28" t="s">
        <v>18</v>
      </c>
    </row>
    <row r="10" spans="1:8" x14ac:dyDescent="0.2">
      <c r="A10" s="71"/>
      <c r="B10" s="65"/>
      <c r="C10" s="65"/>
      <c r="D10" s="65"/>
      <c r="E10" s="34"/>
      <c r="F10" s="34"/>
      <c r="G10" s="35"/>
      <c r="H10" s="36"/>
    </row>
    <row r="11" spans="1:8" x14ac:dyDescent="0.2">
      <c r="A11" s="103"/>
      <c r="B11" s="104"/>
      <c r="C11" s="104"/>
      <c r="D11" s="104"/>
      <c r="E11" s="109"/>
      <c r="F11" s="110"/>
      <c r="G11" s="37" t="s">
        <v>17</v>
      </c>
      <c r="H11" s="91"/>
    </row>
    <row r="12" spans="1:8" s="42" customFormat="1" x14ac:dyDescent="0.2">
      <c r="A12" s="72"/>
      <c r="B12" s="73"/>
      <c r="C12" s="74"/>
      <c r="D12" s="74"/>
      <c r="E12" s="39"/>
      <c r="F12" s="38"/>
      <c r="G12" s="40"/>
      <c r="H12" s="41"/>
    </row>
    <row r="13" spans="1:8" s="9" customFormat="1" x14ac:dyDescent="0.2">
      <c r="A13" s="85" t="s">
        <v>13</v>
      </c>
      <c r="B13" s="86" t="s">
        <v>11</v>
      </c>
      <c r="C13" s="87" t="s">
        <v>38</v>
      </c>
      <c r="D13" s="87" t="s">
        <v>13</v>
      </c>
      <c r="E13" s="22">
        <v>1383</v>
      </c>
      <c r="F13" s="43" t="s">
        <v>11</v>
      </c>
      <c r="G13" s="21" t="s">
        <v>23</v>
      </c>
      <c r="H13" s="44">
        <f>4583+1000+1218+1320+9500+650+38</f>
        <v>18309</v>
      </c>
    </row>
    <row r="14" spans="1:8" s="92" customFormat="1" x14ac:dyDescent="0.2">
      <c r="A14" s="85" t="s">
        <v>13</v>
      </c>
      <c r="B14" s="86" t="s">
        <v>11</v>
      </c>
      <c r="C14" s="87" t="s">
        <v>38</v>
      </c>
      <c r="D14" s="87" t="s">
        <v>13</v>
      </c>
      <c r="E14" s="89">
        <v>1383</v>
      </c>
      <c r="F14" s="90" t="s">
        <v>12</v>
      </c>
      <c r="G14" s="88" t="s">
        <v>24</v>
      </c>
      <c r="H14" s="91">
        <f>8000+350</f>
        <v>8350</v>
      </c>
    </row>
    <row r="15" spans="1:8" s="92" customFormat="1" x14ac:dyDescent="0.2">
      <c r="A15" s="85" t="s">
        <v>13</v>
      </c>
      <c r="B15" s="86" t="s">
        <v>11</v>
      </c>
      <c r="C15" s="87" t="s">
        <v>38</v>
      </c>
      <c r="D15" s="87" t="s">
        <v>19</v>
      </c>
      <c r="E15" s="89">
        <v>1383</v>
      </c>
      <c r="F15" s="90" t="s">
        <v>13</v>
      </c>
      <c r="G15" s="88" t="s">
        <v>25</v>
      </c>
      <c r="H15" s="91">
        <v>10000</v>
      </c>
    </row>
    <row r="16" spans="1:8" s="92" customFormat="1" x14ac:dyDescent="0.2">
      <c r="A16" s="85" t="s">
        <v>13</v>
      </c>
      <c r="B16" s="86" t="s">
        <v>11</v>
      </c>
      <c r="C16" s="87" t="s">
        <v>38</v>
      </c>
      <c r="D16" s="87" t="s">
        <v>13</v>
      </c>
      <c r="E16" s="89" t="s">
        <v>34</v>
      </c>
      <c r="F16" s="90" t="s">
        <v>19</v>
      </c>
      <c r="G16" s="88" t="s">
        <v>35</v>
      </c>
      <c r="H16" s="91">
        <v>4550</v>
      </c>
    </row>
    <row r="17" spans="1:8" s="92" customFormat="1" x14ac:dyDescent="0.2">
      <c r="A17" s="85" t="s">
        <v>13</v>
      </c>
      <c r="B17" s="86" t="s">
        <v>11</v>
      </c>
      <c r="C17" s="87" t="s">
        <v>38</v>
      </c>
      <c r="D17" s="87" t="s">
        <v>13</v>
      </c>
      <c r="E17" s="89" t="s">
        <v>34</v>
      </c>
      <c r="F17" s="90" t="s">
        <v>14</v>
      </c>
      <c r="G17" s="88" t="s">
        <v>36</v>
      </c>
      <c r="H17" s="91">
        <f>1500+1000</f>
        <v>2500</v>
      </c>
    </row>
    <row r="18" spans="1:8" s="92" customFormat="1" x14ac:dyDescent="0.2">
      <c r="A18" s="85" t="s">
        <v>13</v>
      </c>
      <c r="B18" s="86" t="s">
        <v>11</v>
      </c>
      <c r="C18" s="87" t="s">
        <v>38</v>
      </c>
      <c r="D18" s="87" t="s">
        <v>13</v>
      </c>
      <c r="E18" s="89" t="s">
        <v>34</v>
      </c>
      <c r="F18" s="90" t="s">
        <v>22</v>
      </c>
      <c r="G18" s="88" t="s">
        <v>37</v>
      </c>
      <c r="H18" s="91">
        <f>600+300+1500</f>
        <v>2400</v>
      </c>
    </row>
    <row r="19" spans="1:8" s="92" customFormat="1" x14ac:dyDescent="0.2">
      <c r="A19" s="85" t="s">
        <v>13</v>
      </c>
      <c r="B19" s="86" t="s">
        <v>11</v>
      </c>
      <c r="C19" s="87" t="s">
        <v>38</v>
      </c>
      <c r="D19" s="118" t="s">
        <v>11</v>
      </c>
      <c r="E19" s="89">
        <v>1499</v>
      </c>
      <c r="F19" s="90" t="s">
        <v>19</v>
      </c>
      <c r="G19" s="88" t="s">
        <v>44</v>
      </c>
      <c r="H19" s="105"/>
    </row>
    <row r="20" spans="1:8" s="96" customFormat="1" x14ac:dyDescent="0.2">
      <c r="A20" s="85" t="s">
        <v>39</v>
      </c>
      <c r="B20" s="93" t="s">
        <v>12</v>
      </c>
      <c r="C20" s="94" t="s">
        <v>38</v>
      </c>
      <c r="D20" s="94" t="s">
        <v>40</v>
      </c>
      <c r="E20" s="89">
        <v>1251</v>
      </c>
      <c r="F20" s="111"/>
      <c r="G20" s="88" t="s">
        <v>30</v>
      </c>
      <c r="H20" s="105">
        <v>75000</v>
      </c>
    </row>
    <row r="21" spans="1:8" s="126" customFormat="1" ht="25.5" x14ac:dyDescent="0.2">
      <c r="A21" s="119" t="s">
        <v>13</v>
      </c>
      <c r="B21" s="120" t="s">
        <v>11</v>
      </c>
      <c r="C21" s="120" t="s">
        <v>38</v>
      </c>
      <c r="D21" s="121" t="s">
        <v>49</v>
      </c>
      <c r="E21" s="122">
        <v>1383</v>
      </c>
      <c r="F21" s="123" t="s">
        <v>48</v>
      </c>
      <c r="G21" s="124" t="s">
        <v>50</v>
      </c>
      <c r="H21" s="125">
        <v>32800</v>
      </c>
    </row>
    <row r="22" spans="1:8" s="96" customFormat="1" x14ac:dyDescent="0.2">
      <c r="A22" s="85" t="s">
        <v>13</v>
      </c>
      <c r="B22" s="86" t="s">
        <v>11</v>
      </c>
      <c r="C22" s="87" t="s">
        <v>38</v>
      </c>
      <c r="D22" s="118" t="s">
        <v>49</v>
      </c>
      <c r="E22" s="89">
        <v>1383</v>
      </c>
      <c r="F22" s="111" t="s">
        <v>51</v>
      </c>
      <c r="G22" s="127" t="s">
        <v>52</v>
      </c>
      <c r="H22" s="105">
        <v>200</v>
      </c>
    </row>
    <row r="23" spans="1:8" s="46" customFormat="1" x14ac:dyDescent="0.2">
      <c r="A23" s="67"/>
      <c r="B23" s="68"/>
      <c r="C23" s="75"/>
      <c r="D23" s="75"/>
      <c r="E23" s="27"/>
      <c r="F23" s="26"/>
      <c r="G23" s="30" t="s">
        <v>0</v>
      </c>
      <c r="H23" s="45">
        <f>SUM(H13:H22)</f>
        <v>154109</v>
      </c>
    </row>
    <row r="24" spans="1:8" x14ac:dyDescent="0.2">
      <c r="A24" s="71"/>
      <c r="B24" s="65"/>
      <c r="C24" s="65"/>
      <c r="D24" s="76"/>
      <c r="E24" s="47"/>
      <c r="F24" s="48"/>
      <c r="G24" s="35"/>
      <c r="H24" s="49"/>
    </row>
    <row r="25" spans="1:8" x14ac:dyDescent="0.2">
      <c r="A25" s="71"/>
      <c r="B25" s="65"/>
      <c r="C25" s="65"/>
      <c r="D25" s="76"/>
      <c r="E25" s="47"/>
      <c r="F25" s="48"/>
      <c r="G25" s="35"/>
      <c r="H25" s="49"/>
    </row>
    <row r="26" spans="1:8" s="31" customFormat="1" x14ac:dyDescent="0.2">
      <c r="A26" s="77"/>
      <c r="B26" s="78"/>
      <c r="C26" s="78"/>
      <c r="D26" s="79"/>
      <c r="E26" s="50"/>
      <c r="F26" s="51"/>
      <c r="G26" s="52" t="s">
        <v>26</v>
      </c>
      <c r="H26" s="53"/>
    </row>
    <row r="27" spans="1:8" s="31" customFormat="1" x14ac:dyDescent="0.2">
      <c r="A27" s="77"/>
      <c r="B27" s="78"/>
      <c r="C27" s="78"/>
      <c r="D27" s="79"/>
      <c r="E27" s="50"/>
      <c r="F27" s="51"/>
      <c r="G27" s="52"/>
      <c r="H27" s="53"/>
    </row>
    <row r="28" spans="1:8" x14ac:dyDescent="0.2">
      <c r="A28" s="85" t="s">
        <v>13</v>
      </c>
      <c r="B28" s="86" t="s">
        <v>11</v>
      </c>
      <c r="C28" s="87" t="s">
        <v>10</v>
      </c>
      <c r="D28" s="87" t="s">
        <v>12</v>
      </c>
      <c r="E28" s="22">
        <v>2585</v>
      </c>
      <c r="F28" s="54"/>
      <c r="G28" s="19" t="s">
        <v>27</v>
      </c>
      <c r="H28" s="32">
        <v>7500</v>
      </c>
    </row>
    <row r="29" spans="1:8" x14ac:dyDescent="0.2">
      <c r="A29" s="85" t="s">
        <v>13</v>
      </c>
      <c r="B29" s="86" t="s">
        <v>11</v>
      </c>
      <c r="C29" s="87" t="s">
        <v>10</v>
      </c>
      <c r="D29" s="87" t="s">
        <v>12</v>
      </c>
      <c r="E29" s="89">
        <v>2585</v>
      </c>
      <c r="F29" s="109" t="s">
        <v>13</v>
      </c>
      <c r="G29" s="19" t="s">
        <v>47</v>
      </c>
      <c r="H29" s="32"/>
    </row>
    <row r="30" spans="1:8" x14ac:dyDescent="0.2">
      <c r="A30" s="71" t="s">
        <v>13</v>
      </c>
      <c r="B30" s="129" t="s">
        <v>11</v>
      </c>
      <c r="C30" s="66" t="s">
        <v>10</v>
      </c>
      <c r="D30" s="66" t="s">
        <v>12</v>
      </c>
      <c r="E30" s="130">
        <v>2585</v>
      </c>
      <c r="F30" s="131" t="s">
        <v>19</v>
      </c>
      <c r="G30" s="48" t="s">
        <v>55</v>
      </c>
      <c r="H30" s="132">
        <v>1000</v>
      </c>
    </row>
    <row r="31" spans="1:8" s="96" customFormat="1" x14ac:dyDescent="0.2">
      <c r="A31" s="85" t="s">
        <v>13</v>
      </c>
      <c r="B31" s="86" t="s">
        <v>11</v>
      </c>
      <c r="C31" s="87" t="s">
        <v>10</v>
      </c>
      <c r="D31" s="87" t="s">
        <v>12</v>
      </c>
      <c r="E31" s="89">
        <v>2585</v>
      </c>
      <c r="F31" s="109" t="s">
        <v>11</v>
      </c>
      <c r="G31" s="115" t="s">
        <v>42</v>
      </c>
      <c r="H31" s="116"/>
    </row>
    <row r="32" spans="1:8" s="96" customFormat="1" x14ac:dyDescent="0.2">
      <c r="A32" s="85" t="s">
        <v>13</v>
      </c>
      <c r="B32" s="86" t="s">
        <v>11</v>
      </c>
      <c r="C32" s="87" t="s">
        <v>10</v>
      </c>
      <c r="D32" s="87" t="s">
        <v>12</v>
      </c>
      <c r="E32" s="89">
        <v>2585</v>
      </c>
      <c r="F32" s="109" t="s">
        <v>12</v>
      </c>
      <c r="G32" s="115" t="s">
        <v>43</v>
      </c>
      <c r="H32" s="116"/>
    </row>
    <row r="33" spans="1:8" s="31" customFormat="1" x14ac:dyDescent="0.2">
      <c r="A33" s="67"/>
      <c r="B33" s="68"/>
      <c r="C33" s="68"/>
      <c r="D33" s="80"/>
      <c r="E33" s="29"/>
      <c r="F33" s="55"/>
      <c r="G33" s="56" t="s">
        <v>28</v>
      </c>
      <c r="H33" s="57">
        <f>SUM(H28:H32)</f>
        <v>8500</v>
      </c>
    </row>
    <row r="34" spans="1:8" x14ac:dyDescent="0.2">
      <c r="A34" s="81"/>
      <c r="B34" s="82"/>
      <c r="C34" s="82"/>
      <c r="D34" s="83"/>
      <c r="E34" s="58"/>
      <c r="F34" s="59"/>
      <c r="G34" s="18"/>
      <c r="H34" s="60"/>
    </row>
    <row r="35" spans="1:8" x14ac:dyDescent="0.2">
      <c r="A35" s="112"/>
      <c r="B35" s="112"/>
      <c r="C35" s="112"/>
      <c r="D35" s="112"/>
      <c r="E35" s="113"/>
      <c r="F35" s="114"/>
      <c r="G35" s="20" t="s">
        <v>16</v>
      </c>
      <c r="H35" s="33">
        <f>+H23+H33</f>
        <v>162609</v>
      </c>
    </row>
    <row r="36" spans="1:8" x14ac:dyDescent="0.2">
      <c r="G36" s="24"/>
      <c r="H36" s="61"/>
    </row>
    <row r="37" spans="1:8" x14ac:dyDescent="0.2">
      <c r="H37" s="25" t="e">
        <f>+#REF!-H35</f>
        <v>#REF!</v>
      </c>
    </row>
  </sheetData>
  <mergeCells count="1">
    <mergeCell ref="C5:G5"/>
  </mergeCells>
  <phoneticPr fontId="0" type="noConversion"/>
  <pageMargins left="0.71" right="0.31" top="0.69" bottom="0.27" header="0.3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37" workbookViewId="0">
      <selection activeCell="A7" sqref="A7:H28"/>
    </sheetView>
  </sheetViews>
  <sheetFormatPr defaultRowHeight="12.75" x14ac:dyDescent="0.2"/>
  <cols>
    <col min="1" max="1" width="2.85546875" style="84" customWidth="1"/>
    <col min="2" max="2" width="3" style="84" customWidth="1"/>
    <col min="3" max="3" width="3.140625" style="84" customWidth="1"/>
    <col min="4" max="4" width="2.85546875" style="84" customWidth="1"/>
    <col min="5" max="5" width="5.85546875" customWidth="1"/>
    <col min="6" max="6" width="3.85546875" customWidth="1"/>
    <col min="7" max="7" width="47.28515625" customWidth="1"/>
    <col min="8" max="8" width="14.42578125" style="25" customWidth="1"/>
  </cols>
  <sheetData>
    <row r="1" spans="1:8" x14ac:dyDescent="0.2">
      <c r="A1" s="93"/>
      <c r="B1" s="93"/>
      <c r="C1" s="93"/>
      <c r="D1" s="93"/>
      <c r="E1" s="96"/>
      <c r="F1" s="96"/>
      <c r="G1" s="96"/>
      <c r="H1" s="97"/>
    </row>
    <row r="2" spans="1:8" s="102" customFormat="1" x14ac:dyDescent="0.2">
      <c r="A2" s="98" t="s">
        <v>56</v>
      </c>
      <c r="B2" s="98"/>
      <c r="C2" s="98"/>
      <c r="D2" s="98"/>
      <c r="E2" s="99"/>
      <c r="F2" s="99"/>
      <c r="G2" s="100"/>
      <c r="H2" s="101" t="s">
        <v>31</v>
      </c>
    </row>
    <row r="3" spans="1:8" x14ac:dyDescent="0.2">
      <c r="A3" s="93"/>
      <c r="B3" s="93"/>
      <c r="C3" s="93"/>
      <c r="D3" s="93"/>
      <c r="E3" s="96"/>
      <c r="F3" s="96"/>
      <c r="G3" s="96"/>
      <c r="H3" s="97"/>
    </row>
    <row r="4" spans="1:8" x14ac:dyDescent="0.2">
      <c r="A4" s="93"/>
      <c r="B4" s="93"/>
      <c r="C4" s="93"/>
      <c r="D4" s="93"/>
      <c r="E4" s="96"/>
      <c r="F4" s="96"/>
      <c r="G4" s="96"/>
      <c r="H4" s="97"/>
    </row>
    <row r="5" spans="1:8" ht="15.75" x14ac:dyDescent="0.2">
      <c r="A5" s="17" t="s">
        <v>2</v>
      </c>
      <c r="B5" s="63"/>
      <c r="C5" s="138" t="s">
        <v>21</v>
      </c>
      <c r="D5" s="139"/>
      <c r="E5" s="139"/>
      <c r="F5" s="139"/>
      <c r="G5" s="140"/>
    </row>
    <row r="6" spans="1:8" x14ac:dyDescent="0.2">
      <c r="A6" s="93"/>
      <c r="B6" s="93"/>
      <c r="C6" s="93"/>
      <c r="D6" s="93"/>
      <c r="E6" s="96"/>
      <c r="F6" s="96"/>
      <c r="G6" s="96"/>
      <c r="H6" s="97"/>
    </row>
    <row r="7" spans="1:8" x14ac:dyDescent="0.2">
      <c r="A7" s="93"/>
      <c r="B7" s="93"/>
      <c r="C7" s="93"/>
      <c r="D7" s="93"/>
      <c r="E7" s="96"/>
      <c r="F7" s="96"/>
      <c r="G7" s="106"/>
      <c r="H7" s="107"/>
    </row>
    <row r="8" spans="1:8" x14ac:dyDescent="0.2">
      <c r="A8" s="64" t="s">
        <v>5</v>
      </c>
      <c r="B8" s="93"/>
      <c r="C8" s="93"/>
      <c r="D8" s="93"/>
      <c r="E8" s="96"/>
      <c r="F8" s="96"/>
      <c r="G8" s="108"/>
      <c r="H8" s="97"/>
    </row>
    <row r="9" spans="1:8" x14ac:dyDescent="0.2">
      <c r="A9" s="69" t="s">
        <v>7</v>
      </c>
      <c r="B9" s="70"/>
      <c r="C9" s="70"/>
      <c r="D9" s="70"/>
      <c r="E9" s="128" t="s">
        <v>1</v>
      </c>
      <c r="F9" s="128" t="s">
        <v>3</v>
      </c>
      <c r="G9" s="128" t="s">
        <v>4</v>
      </c>
      <c r="H9" s="28" t="s">
        <v>18</v>
      </c>
    </row>
    <row r="10" spans="1:8" x14ac:dyDescent="0.2">
      <c r="A10" s="71"/>
      <c r="B10" s="65"/>
      <c r="C10" s="65"/>
      <c r="D10" s="65"/>
      <c r="E10" s="34"/>
      <c r="F10" s="34"/>
      <c r="G10" s="35"/>
      <c r="H10" s="36"/>
    </row>
    <row r="11" spans="1:8" x14ac:dyDescent="0.2">
      <c r="A11" s="103"/>
      <c r="B11" s="104"/>
      <c r="C11" s="104"/>
      <c r="D11" s="104"/>
      <c r="E11" s="109"/>
      <c r="F11" s="110"/>
      <c r="G11" s="37" t="s">
        <v>17</v>
      </c>
      <c r="H11" s="91"/>
    </row>
    <row r="12" spans="1:8" s="42" customFormat="1" x14ac:dyDescent="0.2">
      <c r="A12" s="72"/>
      <c r="B12" s="73"/>
      <c r="C12" s="74"/>
      <c r="D12" s="74"/>
      <c r="E12" s="39"/>
      <c r="F12" s="38"/>
      <c r="G12" s="40"/>
      <c r="H12" s="41"/>
    </row>
    <row r="13" spans="1:8" s="9" customFormat="1" x14ac:dyDescent="0.2">
      <c r="A13" s="85" t="s">
        <v>13</v>
      </c>
      <c r="B13" s="86" t="s">
        <v>11</v>
      </c>
      <c r="C13" s="87" t="s">
        <v>38</v>
      </c>
      <c r="D13" s="87" t="s">
        <v>13</v>
      </c>
      <c r="E13" s="22">
        <v>1383</v>
      </c>
      <c r="F13" s="43" t="s">
        <v>11</v>
      </c>
      <c r="G13" s="21" t="s">
        <v>23</v>
      </c>
      <c r="H13" s="44">
        <f>4583+1000+1218+1320+9500+650+38</f>
        <v>18309</v>
      </c>
    </row>
    <row r="14" spans="1:8" s="92" customFormat="1" x14ac:dyDescent="0.2">
      <c r="A14" s="85" t="s">
        <v>13</v>
      </c>
      <c r="B14" s="86" t="s">
        <v>11</v>
      </c>
      <c r="C14" s="87" t="s">
        <v>38</v>
      </c>
      <c r="D14" s="87" t="s">
        <v>13</v>
      </c>
      <c r="E14" s="89">
        <v>1383</v>
      </c>
      <c r="F14" s="90" t="s">
        <v>12</v>
      </c>
      <c r="G14" s="88" t="s">
        <v>24</v>
      </c>
      <c r="H14" s="91">
        <f>8000+350</f>
        <v>8350</v>
      </c>
    </row>
    <row r="15" spans="1:8" s="92" customFormat="1" x14ac:dyDescent="0.2">
      <c r="A15" s="85" t="s">
        <v>13</v>
      </c>
      <c r="B15" s="86" t="s">
        <v>11</v>
      </c>
      <c r="C15" s="87" t="s">
        <v>38</v>
      </c>
      <c r="D15" s="87" t="s">
        <v>19</v>
      </c>
      <c r="E15" s="89">
        <v>1383</v>
      </c>
      <c r="F15" s="90" t="s">
        <v>13</v>
      </c>
      <c r="G15" s="88" t="s">
        <v>25</v>
      </c>
      <c r="H15" s="91">
        <v>10000</v>
      </c>
    </row>
    <row r="16" spans="1:8" s="92" customFormat="1" x14ac:dyDescent="0.2">
      <c r="A16" s="85" t="s">
        <v>13</v>
      </c>
      <c r="B16" s="86" t="s">
        <v>11</v>
      </c>
      <c r="C16" s="87" t="s">
        <v>38</v>
      </c>
      <c r="D16" s="87" t="s">
        <v>13</v>
      </c>
      <c r="E16" s="89" t="s">
        <v>34</v>
      </c>
      <c r="F16" s="90" t="s">
        <v>19</v>
      </c>
      <c r="G16" s="88" t="s">
        <v>35</v>
      </c>
      <c r="H16" s="91">
        <v>4550</v>
      </c>
    </row>
    <row r="17" spans="1:8" s="92" customFormat="1" x14ac:dyDescent="0.2">
      <c r="A17" s="85" t="s">
        <v>13</v>
      </c>
      <c r="B17" s="86" t="s">
        <v>11</v>
      </c>
      <c r="C17" s="87" t="s">
        <v>38</v>
      </c>
      <c r="D17" s="87" t="s">
        <v>13</v>
      </c>
      <c r="E17" s="89" t="s">
        <v>34</v>
      </c>
      <c r="F17" s="90" t="s">
        <v>14</v>
      </c>
      <c r="G17" s="88" t="s">
        <v>36</v>
      </c>
      <c r="H17" s="91">
        <f>1500+1000</f>
        <v>2500</v>
      </c>
    </row>
    <row r="18" spans="1:8" s="92" customFormat="1" x14ac:dyDescent="0.2">
      <c r="A18" s="85" t="s">
        <v>13</v>
      </c>
      <c r="B18" s="86" t="s">
        <v>11</v>
      </c>
      <c r="C18" s="87" t="s">
        <v>38</v>
      </c>
      <c r="D18" s="87" t="s">
        <v>13</v>
      </c>
      <c r="E18" s="89" t="s">
        <v>34</v>
      </c>
      <c r="F18" s="90" t="s">
        <v>22</v>
      </c>
      <c r="G18" s="88" t="s">
        <v>37</v>
      </c>
      <c r="H18" s="91">
        <f>600+300+1500</f>
        <v>2400</v>
      </c>
    </row>
    <row r="19" spans="1:8" s="92" customFormat="1" x14ac:dyDescent="0.2">
      <c r="A19" s="85" t="s">
        <v>13</v>
      </c>
      <c r="B19" s="86" t="s">
        <v>11</v>
      </c>
      <c r="C19" s="87" t="s">
        <v>38</v>
      </c>
      <c r="D19" s="118" t="s">
        <v>11</v>
      </c>
      <c r="E19" s="89">
        <v>1499</v>
      </c>
      <c r="F19" s="90" t="s">
        <v>19</v>
      </c>
      <c r="G19" s="88" t="s">
        <v>44</v>
      </c>
      <c r="H19" s="105"/>
    </row>
    <row r="20" spans="1:8" s="96" customFormat="1" x14ac:dyDescent="0.2">
      <c r="A20" s="85" t="s">
        <v>39</v>
      </c>
      <c r="B20" s="93" t="s">
        <v>12</v>
      </c>
      <c r="C20" s="94" t="s">
        <v>38</v>
      </c>
      <c r="D20" s="94" t="s">
        <v>40</v>
      </c>
      <c r="E20" s="89">
        <v>1251</v>
      </c>
      <c r="F20" s="111"/>
      <c r="G20" s="88" t="s">
        <v>30</v>
      </c>
      <c r="H20" s="105">
        <v>75000</v>
      </c>
    </row>
    <row r="21" spans="1:8" s="126" customFormat="1" ht="25.5" x14ac:dyDescent="0.2">
      <c r="A21" s="119" t="s">
        <v>13</v>
      </c>
      <c r="B21" s="120" t="s">
        <v>11</v>
      </c>
      <c r="C21" s="120" t="s">
        <v>38</v>
      </c>
      <c r="D21" s="121" t="s">
        <v>49</v>
      </c>
      <c r="E21" s="122">
        <v>1383</v>
      </c>
      <c r="F21" s="123" t="s">
        <v>48</v>
      </c>
      <c r="G21" s="124" t="s">
        <v>50</v>
      </c>
      <c r="H21" s="125">
        <v>32800</v>
      </c>
    </row>
    <row r="22" spans="1:8" s="96" customFormat="1" x14ac:dyDescent="0.2">
      <c r="A22" s="85" t="s">
        <v>13</v>
      </c>
      <c r="B22" s="86" t="s">
        <v>11</v>
      </c>
      <c r="C22" s="87" t="s">
        <v>38</v>
      </c>
      <c r="D22" s="118" t="s">
        <v>49</v>
      </c>
      <c r="E22" s="89">
        <v>1383</v>
      </c>
      <c r="F22" s="111" t="s">
        <v>51</v>
      </c>
      <c r="G22" s="127" t="s">
        <v>52</v>
      </c>
      <c r="H22" s="105">
        <v>200</v>
      </c>
    </row>
    <row r="23" spans="1:8" s="46" customFormat="1" x14ac:dyDescent="0.2">
      <c r="A23" s="67"/>
      <c r="B23" s="68"/>
      <c r="C23" s="75"/>
      <c r="D23" s="75"/>
      <c r="E23" s="27"/>
      <c r="F23" s="26"/>
      <c r="G23" s="30" t="s">
        <v>0</v>
      </c>
      <c r="H23" s="45">
        <f>SUM(H13:H22)</f>
        <v>154109</v>
      </c>
    </row>
    <row r="24" spans="1:8" x14ac:dyDescent="0.2">
      <c r="A24" s="71"/>
      <c r="B24" s="65"/>
      <c r="C24" s="65"/>
      <c r="D24" s="76"/>
      <c r="E24" s="47"/>
      <c r="F24" s="48"/>
      <c r="G24" s="35"/>
      <c r="H24" s="49"/>
    </row>
    <row r="25" spans="1:8" x14ac:dyDescent="0.2">
      <c r="A25" s="71"/>
      <c r="B25" s="65"/>
      <c r="C25" s="65"/>
      <c r="D25" s="76"/>
      <c r="E25" s="47"/>
      <c r="F25" s="48"/>
      <c r="G25" s="35"/>
      <c r="H25" s="49"/>
    </row>
    <row r="26" spans="1:8" s="31" customFormat="1" x14ac:dyDescent="0.2">
      <c r="A26" s="77"/>
      <c r="B26" s="78"/>
      <c r="C26" s="78"/>
      <c r="D26" s="79"/>
      <c r="E26" s="50"/>
      <c r="F26" s="51"/>
      <c r="G26" s="52" t="s">
        <v>26</v>
      </c>
      <c r="H26" s="53"/>
    </row>
    <row r="27" spans="1:8" s="31" customFormat="1" x14ac:dyDescent="0.2">
      <c r="A27" s="77"/>
      <c r="B27" s="78"/>
      <c r="C27" s="78"/>
      <c r="D27" s="79"/>
      <c r="E27" s="50"/>
      <c r="F27" s="51"/>
      <c r="G27" s="52"/>
      <c r="H27" s="53"/>
    </row>
    <row r="28" spans="1:8" x14ac:dyDescent="0.2">
      <c r="A28" s="85" t="s">
        <v>13</v>
      </c>
      <c r="B28" s="86" t="s">
        <v>11</v>
      </c>
      <c r="C28" s="87" t="s">
        <v>10</v>
      </c>
      <c r="D28" s="87" t="s">
        <v>12</v>
      </c>
      <c r="E28" s="22">
        <v>2585</v>
      </c>
      <c r="F28" s="54"/>
      <c r="G28" s="19" t="s">
        <v>27</v>
      </c>
      <c r="H28" s="32">
        <v>7500</v>
      </c>
    </row>
    <row r="29" spans="1:8" x14ac:dyDescent="0.2">
      <c r="A29" s="85" t="s">
        <v>13</v>
      </c>
      <c r="B29" s="86" t="s">
        <v>11</v>
      </c>
      <c r="C29" s="87" t="s">
        <v>10</v>
      </c>
      <c r="D29" s="87" t="s">
        <v>12</v>
      </c>
      <c r="E29" s="89">
        <v>2585</v>
      </c>
      <c r="F29" s="109" t="s">
        <v>13</v>
      </c>
      <c r="G29" s="19" t="s">
        <v>47</v>
      </c>
      <c r="H29" s="32"/>
    </row>
    <row r="30" spans="1:8" x14ac:dyDescent="0.2">
      <c r="A30" s="71" t="s">
        <v>13</v>
      </c>
      <c r="B30" s="129" t="s">
        <v>11</v>
      </c>
      <c r="C30" s="66" t="s">
        <v>10</v>
      </c>
      <c r="D30" s="66" t="s">
        <v>12</v>
      </c>
      <c r="E30" s="130">
        <v>2585</v>
      </c>
      <c r="F30" s="131" t="s">
        <v>19</v>
      </c>
      <c r="G30" s="48" t="s">
        <v>55</v>
      </c>
      <c r="H30" s="132">
        <v>1000</v>
      </c>
    </row>
    <row r="31" spans="1:8" s="96" customFormat="1" x14ac:dyDescent="0.2">
      <c r="A31" s="85" t="s">
        <v>13</v>
      </c>
      <c r="B31" s="86" t="s">
        <v>11</v>
      </c>
      <c r="C31" s="87" t="s">
        <v>10</v>
      </c>
      <c r="D31" s="87" t="s">
        <v>12</v>
      </c>
      <c r="E31" s="89">
        <v>2585</v>
      </c>
      <c r="F31" s="109" t="s">
        <v>11</v>
      </c>
      <c r="G31" s="115" t="s">
        <v>42</v>
      </c>
      <c r="H31" s="116"/>
    </row>
    <row r="32" spans="1:8" s="96" customFormat="1" x14ac:dyDescent="0.2">
      <c r="A32" s="85" t="s">
        <v>13</v>
      </c>
      <c r="B32" s="86" t="s">
        <v>11</v>
      </c>
      <c r="C32" s="87" t="s">
        <v>10</v>
      </c>
      <c r="D32" s="87" t="s">
        <v>12</v>
      </c>
      <c r="E32" s="89">
        <v>2585</v>
      </c>
      <c r="F32" s="109" t="s">
        <v>12</v>
      </c>
      <c r="G32" s="115" t="s">
        <v>43</v>
      </c>
      <c r="H32" s="116"/>
    </row>
    <row r="33" spans="1:8" s="31" customFormat="1" x14ac:dyDescent="0.2">
      <c r="A33" s="67"/>
      <c r="B33" s="68"/>
      <c r="C33" s="68"/>
      <c r="D33" s="80"/>
      <c r="E33" s="29"/>
      <c r="F33" s="55"/>
      <c r="G33" s="56" t="s">
        <v>28</v>
      </c>
      <c r="H33" s="57">
        <f>SUM(H28:H32)</f>
        <v>8500</v>
      </c>
    </row>
    <row r="34" spans="1:8" x14ac:dyDescent="0.2">
      <c r="A34" s="81"/>
      <c r="B34" s="82"/>
      <c r="C34" s="82"/>
      <c r="D34" s="83"/>
      <c r="E34" s="58"/>
      <c r="F34" s="59"/>
      <c r="G34" s="18"/>
      <c r="H34" s="60"/>
    </row>
    <row r="35" spans="1:8" x14ac:dyDescent="0.2">
      <c r="A35" s="112"/>
      <c r="B35" s="112"/>
      <c r="C35" s="112"/>
      <c r="D35" s="112"/>
      <c r="E35" s="113"/>
      <c r="F35" s="114"/>
      <c r="G35" s="20" t="s">
        <v>16</v>
      </c>
      <c r="H35" s="33">
        <f>+H23+H33</f>
        <v>162609</v>
      </c>
    </row>
    <row r="36" spans="1:8" x14ac:dyDescent="0.2">
      <c r="G36" s="24"/>
      <c r="H36" s="61"/>
    </row>
    <row r="37" spans="1:8" x14ac:dyDescent="0.2">
      <c r="H37" s="25" t="e">
        <f>+#REF!-H35</f>
        <v>#REF!</v>
      </c>
    </row>
  </sheetData>
  <mergeCells count="1">
    <mergeCell ref="C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copertina</vt:lpstr>
      <vt:lpstr>risorse economiche</vt:lpstr>
      <vt:lpstr>risorse econm. con variazioni</vt:lpstr>
      <vt:lpstr>copertina!Area_stampa</vt:lpstr>
      <vt:lpstr>'risorse econm. con variazioni'!Area_stampa</vt:lpstr>
      <vt:lpstr>'risorse economiche'!Area_stampa</vt:lpstr>
    </vt:vector>
  </TitlesOfParts>
  <Company>Como Casentino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Siria Ceccarelli</dc:creator>
  <cp:lastModifiedBy>annelisa</cp:lastModifiedBy>
  <cp:lastPrinted>2019-09-24T15:15:07Z</cp:lastPrinted>
  <dcterms:created xsi:type="dcterms:W3CDTF">1999-03-26T07:32:53Z</dcterms:created>
  <dcterms:modified xsi:type="dcterms:W3CDTF">2020-06-25T09:07:03Z</dcterms:modified>
</cp:coreProperties>
</file>