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lisa\Desktop\costi contabilizzati\"/>
    </mc:Choice>
  </mc:AlternateContent>
  <xr:revisionPtr revIDLastSave="0" documentId="13_ncr:1_{211F8A13-4860-46F0-BB53-9FBBA078DFAC}" xr6:coauthVersionLast="45" xr6:coauthVersionMax="45" xr10:uidLastSave="{00000000-0000-0000-0000-000000000000}"/>
  <bookViews>
    <workbookView xWindow="-120" yWindow="-120" windowWidth="29040" windowHeight="15840" tabRatio="666" activeTab="2" xr2:uid="{00000000-000D-0000-FFFF-FFFF00000000}"/>
  </bookViews>
  <sheets>
    <sheet name="copertina" sheetId="4" r:id="rId1"/>
    <sheet name="risorse economiche" sheetId="27" r:id="rId2"/>
    <sheet name="risorse econom. con variazioni" sheetId="28" r:id="rId3"/>
  </sheets>
  <definedNames>
    <definedName name="_xlnm.Print_Area" localSheetId="0">copertina!$A$1:$J$44</definedName>
    <definedName name="_xlnm.Print_Area" localSheetId="1">'risorse economiche'!$A$1:$H$55</definedName>
    <definedName name="_xlnm.Print_Titles" localSheetId="2">'risorse econom. con variazioni'!$7:$7</definedName>
    <definedName name="_xlnm.Print_Titles" localSheetId="1">'risorse economiche'!#REF!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28" l="1"/>
  <c r="H49" i="28"/>
  <c r="H27" i="28"/>
  <c r="H25" i="28"/>
  <c r="H49" i="27"/>
  <c r="H27" i="27"/>
  <c r="H25" i="27"/>
  <c r="H33" i="28" l="1"/>
  <c r="H55" i="28" s="1"/>
  <c r="H58" i="28" s="1"/>
  <c r="H33" i="27"/>
  <c r="H55" i="27" s="1"/>
  <c r="H58" i="27" l="1"/>
</calcChain>
</file>

<file path=xl/sharedStrings.xml><?xml version="1.0" encoding="utf-8"?>
<sst xmlns="http://schemas.openxmlformats.org/spreadsheetml/2006/main" count="471" uniqueCount="97">
  <si>
    <t>importo</t>
  </si>
  <si>
    <t xml:space="preserve">                                                         Riferimenti PEG</t>
  </si>
  <si>
    <t>Centro di Responsabilità</t>
  </si>
  <si>
    <t xml:space="preserve"> </t>
  </si>
  <si>
    <t>2</t>
  </si>
  <si>
    <t>4</t>
  </si>
  <si>
    <t>RISORSE ECONOMICHE</t>
  </si>
  <si>
    <t>descrizione</t>
  </si>
  <si>
    <t>SPESE</t>
  </si>
  <si>
    <t>06</t>
  </si>
  <si>
    <t>04</t>
  </si>
  <si>
    <t>cod. bilancio</t>
  </si>
  <si>
    <t>TOTALE</t>
  </si>
  <si>
    <t>03</t>
  </si>
  <si>
    <t>01</t>
  </si>
  <si>
    <t>05</t>
  </si>
  <si>
    <t>Spese in conto capitale</t>
  </si>
  <si>
    <t>Totale spese in conto capitale</t>
  </si>
  <si>
    <t>02</t>
  </si>
  <si>
    <t>09</t>
  </si>
  <si>
    <t>08</t>
  </si>
  <si>
    <t>Spese correnti</t>
  </si>
  <si>
    <t>Totale spese correnti</t>
  </si>
  <si>
    <t>UNIONE DEI COMUNI MONTANI DEL CASENTINO</t>
  </si>
  <si>
    <t>variazioni apportate dalla Giunta con deliberazioni:</t>
  </si>
  <si>
    <t>14</t>
  </si>
  <si>
    <t xml:space="preserve">1370 </t>
  </si>
  <si>
    <t>Spese funzionamento catasto</t>
  </si>
  <si>
    <t>spese gestione e riscossione contribuenze</t>
  </si>
  <si>
    <t>1372</t>
  </si>
  <si>
    <t>Interventi di bonifica montana - acquisizione beni</t>
  </si>
  <si>
    <t>1373</t>
  </si>
  <si>
    <t>Interventi di bonifica montana - prestazioni di servizi</t>
  </si>
  <si>
    <t>1374</t>
  </si>
  <si>
    <t>2561</t>
  </si>
  <si>
    <t>Realizzazione opere di bonifica urgenti</t>
  </si>
  <si>
    <t>2565</t>
  </si>
  <si>
    <t>Interventi sul territorio a seguito di eventi alluvionali</t>
  </si>
  <si>
    <t>del</t>
  </si>
  <si>
    <t>CENTRO DI RESPONSABILITA'</t>
  </si>
  <si>
    <t>1479</t>
  </si>
  <si>
    <t>Interessi passivi ammortamento mutui</t>
  </si>
  <si>
    <t>Gestione Protezione Civile - prestazioni di servizi</t>
  </si>
  <si>
    <t>1460</t>
  </si>
  <si>
    <t>Gestione Protezione Civile - acquisizione beni</t>
  </si>
  <si>
    <t>10</t>
  </si>
  <si>
    <t>2730</t>
  </si>
  <si>
    <t>L.R. 47/91 - Eliminazione barriere architettoniche</t>
  </si>
  <si>
    <t>2753</t>
  </si>
  <si>
    <t>Progetto Piste ciclabili</t>
  </si>
  <si>
    <t>Rimborso quota di capitale di mutui</t>
  </si>
  <si>
    <t>Intervento per lavori riqualificazione viabilità comune di Chitignano</t>
  </si>
  <si>
    <t>9009</t>
  </si>
  <si>
    <t>cap</t>
  </si>
  <si>
    <t>art</t>
  </si>
  <si>
    <t>SERVIZIO 8: DIFESA DEL SUOLO, AMBIENTE, PROTEZIONE CIVILE</t>
  </si>
  <si>
    <t>Difesa del suolo, ambiente, protezione civile</t>
  </si>
  <si>
    <t>CDR Difesa del suolo, ambiente, protezione civile</t>
  </si>
  <si>
    <t>Interventi di bonifica montana - irap</t>
  </si>
  <si>
    <t>Interventi di bonifica montana - utenze</t>
  </si>
  <si>
    <t>Interventi di bonifica montana - servizi sanitari</t>
  </si>
  <si>
    <t>Interventi di bonifica montana - manutenzioni</t>
  </si>
  <si>
    <t>Interventi di bonifica montana - prestazioni professionali</t>
  </si>
  <si>
    <t>Interventi di bonifica montana - elaborazione cedolini</t>
  </si>
  <si>
    <t>Gestione Protezione Civile - utenze</t>
  </si>
  <si>
    <t>Gestione Protezione Civile - manutenzioni</t>
  </si>
  <si>
    <t>Interessi passivi ammortamento mutui progetti comunali</t>
  </si>
  <si>
    <t>2757</t>
  </si>
  <si>
    <t>Acquisto Attrezzature difesa del suolo</t>
  </si>
  <si>
    <t>2577</t>
  </si>
  <si>
    <t>Manutenzione affluenti fiume Arno</t>
  </si>
  <si>
    <t>2679</t>
  </si>
  <si>
    <t>Progetti viabilità Pratomagno e Catenaia</t>
  </si>
  <si>
    <t>Progetto Piste ciclabili -  incarichi professionali per progettazione</t>
  </si>
  <si>
    <t>Rimborso quota di capitale mutui progetti comunali</t>
  </si>
  <si>
    <t>1</t>
  </si>
  <si>
    <t>11</t>
  </si>
  <si>
    <t>50</t>
  </si>
  <si>
    <t>07</t>
  </si>
  <si>
    <t>12</t>
  </si>
  <si>
    <t>2641</t>
  </si>
  <si>
    <t>Lavori ampliamento mattatoio comprensoriale</t>
  </si>
  <si>
    <t>Responsabile</t>
  </si>
  <si>
    <t xml:space="preserve">Ing. Mauro Casasole </t>
  </si>
  <si>
    <t>Interventi di bonifica montana - formazione</t>
  </si>
  <si>
    <t xml:space="preserve">variazioni  apportate con determinazioni del resp. Finanziario:  </t>
  </si>
  <si>
    <t>2758</t>
  </si>
  <si>
    <t>Progetto adeguamento sismico sede Unione</t>
  </si>
  <si>
    <t>Progetto adeguamento sismico sede Unione - incarichi professionali</t>
  </si>
  <si>
    <t>Interventi di bonifica montana -assicurazioni</t>
  </si>
  <si>
    <t>Interventi di bonifica montana - tasse di  circolazione</t>
  </si>
  <si>
    <t>Interventi di bonifica montana - noleggi vari</t>
  </si>
  <si>
    <t>Interessi passivi mutuo attrezzature difesa del suolo</t>
  </si>
  <si>
    <t>Rimborso quota di capitale mutuo attrezzature difesa del suolo</t>
  </si>
  <si>
    <t>Bilancio Previsione 2018</t>
  </si>
  <si>
    <t xml:space="preserve"> PIANO ESECUTIVO DI GESTIONE 2019</t>
  </si>
  <si>
    <t xml:space="preserve">Approvato dalla Giunta con deliberazione 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</si>
</sst>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u/>
      <sz val="12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49" fontId="2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9" xfId="0" applyFont="1" applyFill="1" applyBorder="1" applyAlignment="1"/>
    <xf numFmtId="0" fontId="8" fillId="0" borderId="15" xfId="0" quotePrefix="1" applyFont="1" applyBorder="1"/>
    <xf numFmtId="0" fontId="8" fillId="0" borderId="0" xfId="0" applyFont="1"/>
    <xf numFmtId="0" fontId="6" fillId="0" borderId="0" xfId="0" applyFont="1"/>
    <xf numFmtId="0" fontId="8" fillId="0" borderId="5" xfId="0" applyFont="1" applyBorder="1" applyAlignment="1"/>
    <xf numFmtId="0" fontId="0" fillId="0" borderId="12" xfId="0" applyBorder="1"/>
    <xf numFmtId="0" fontId="0" fillId="0" borderId="13" xfId="0" applyBorder="1"/>
    <xf numFmtId="0" fontId="3" fillId="0" borderId="0" xfId="0" applyFont="1" applyAlignment="1"/>
    <xf numFmtId="43" fontId="8" fillId="0" borderId="15" xfId="1" applyFont="1" applyBorder="1"/>
    <xf numFmtId="43" fontId="4" fillId="2" borderId="9" xfId="1" applyFont="1" applyFill="1" applyBorder="1"/>
    <xf numFmtId="43" fontId="0" fillId="0" borderId="0" xfId="1" applyFont="1"/>
    <xf numFmtId="49" fontId="4" fillId="0" borderId="9" xfId="1" applyNumberFormat="1" applyFont="1" applyBorder="1" applyAlignment="1">
      <alignment horizontal="center" vertical="center" wrapText="1"/>
    </xf>
    <xf numFmtId="0" fontId="6" fillId="0" borderId="15" xfId="0" quotePrefix="1" applyFont="1" applyBorder="1" applyAlignment="1">
      <alignment horizontal="left"/>
    </xf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/>
    <xf numFmtId="49" fontId="4" fillId="0" borderId="0" xfId="0" applyNumberFormat="1" applyFont="1" applyBorder="1" applyAlignment="1">
      <alignment horizontal="center" vertical="center"/>
    </xf>
    <xf numFmtId="0" fontId="0" fillId="3" borderId="15" xfId="0" applyFill="1" applyBorder="1"/>
    <xf numFmtId="0" fontId="0" fillId="3" borderId="0" xfId="0" quotePrefix="1" applyFill="1" applyBorder="1"/>
    <xf numFmtId="164" fontId="0" fillId="3" borderId="15" xfId="2" applyNumberFormat="1" applyFont="1" applyFill="1" applyBorder="1"/>
    <xf numFmtId="0" fontId="0" fillId="3" borderId="15" xfId="0" quotePrefix="1" applyFill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8" fillId="0" borderId="0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/>
    <xf numFmtId="43" fontId="1" fillId="0" borderId="0" xfId="1" applyFont="1"/>
    <xf numFmtId="0" fontId="1" fillId="0" borderId="0" xfId="0" applyFont="1" applyAlignment="1">
      <alignment horizontal="center"/>
    </xf>
    <xf numFmtId="0" fontId="1" fillId="0" borderId="14" xfId="0" quotePrefix="1" applyFont="1" applyBorder="1"/>
    <xf numFmtId="43" fontId="1" fillId="0" borderId="14" xfId="1" applyFont="1" applyBorder="1"/>
    <xf numFmtId="0" fontId="1" fillId="0" borderId="0" xfId="0" quotePrefix="1" applyFont="1" applyBorder="1"/>
    <xf numFmtId="0" fontId="1" fillId="0" borderId="15" xfId="0" quotePrefix="1" applyFont="1" applyBorder="1"/>
    <xf numFmtId="0" fontId="1" fillId="0" borderId="5" xfId="0" quotePrefix="1" applyFont="1" applyBorder="1"/>
    <xf numFmtId="43" fontId="1" fillId="0" borderId="15" xfId="1" applyFont="1" applyBorder="1"/>
    <xf numFmtId="43" fontId="1" fillId="0" borderId="15" xfId="1" applyFont="1" applyFill="1" applyBorder="1"/>
    <xf numFmtId="0" fontId="1" fillId="0" borderId="0" xfId="0" quotePrefix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top" wrapText="1"/>
    </xf>
    <xf numFmtId="4" fontId="1" fillId="0" borderId="15" xfId="2" applyNumberFormat="1" applyFont="1" applyFill="1" applyBorder="1"/>
    <xf numFmtId="0" fontId="1" fillId="0" borderId="15" xfId="0" applyFont="1" applyBorder="1" applyAlignment="1"/>
    <xf numFmtId="164" fontId="1" fillId="0" borderId="15" xfId="2" applyNumberFormat="1" applyFont="1" applyBorder="1"/>
    <xf numFmtId="164" fontId="1" fillId="0" borderId="15" xfId="2" applyNumberFormat="1" applyFont="1" applyFill="1" applyBorder="1"/>
    <xf numFmtId="0" fontId="1" fillId="0" borderId="0" xfId="0" applyFont="1" applyBorder="1"/>
    <xf numFmtId="0" fontId="1" fillId="0" borderId="0" xfId="0" quotePrefix="1" applyFont="1"/>
    <xf numFmtId="0" fontId="1" fillId="0" borderId="15" xfId="0" quotePrefix="1" applyFont="1" applyBorder="1" applyAlignment="1">
      <alignment vertical="top" wrapText="1"/>
    </xf>
    <xf numFmtId="0" fontId="1" fillId="0" borderId="5" xfId="0" applyFont="1" applyBorder="1" applyAlignment="1"/>
    <xf numFmtId="0" fontId="1" fillId="0" borderId="0" xfId="0" quotePrefix="1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0" xfId="0" quotePrefix="1" applyFont="1" applyBorder="1"/>
    <xf numFmtId="43" fontId="1" fillId="0" borderId="10" xfId="1" applyFont="1" applyBorder="1"/>
    <xf numFmtId="0" fontId="1" fillId="0" borderId="0" xfId="0" applyFont="1" applyAlignment="1"/>
    <xf numFmtId="0" fontId="1" fillId="0" borderId="13" xfId="0" applyFont="1" applyBorder="1" applyAlignment="1"/>
    <xf numFmtId="0" fontId="1" fillId="0" borderId="5" xfId="0" applyFont="1" applyBorder="1"/>
    <xf numFmtId="0" fontId="1" fillId="0" borderId="0" xfId="0" quotePrefix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5" xfId="0" quotePrefix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3" fontId="1" fillId="0" borderId="15" xfId="1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/>
    <xf numFmtId="0" fontId="1" fillId="0" borderId="15" xfId="0" quotePrefix="1" applyFont="1" applyBorder="1" applyAlignment="1">
      <alignment horizontal="left" vertical="top" wrapText="1"/>
    </xf>
    <xf numFmtId="164" fontId="1" fillId="0" borderId="15" xfId="2" applyNumberFormat="1" applyFont="1" applyBorder="1" applyAlignment="1">
      <alignment vertical="top" wrapText="1"/>
    </xf>
    <xf numFmtId="0" fontId="1" fillId="0" borderId="8" xfId="0" applyFont="1" applyBorder="1" applyAlignment="1"/>
    <xf numFmtId="0" fontId="1" fillId="0" borderId="0" xfId="0" quotePrefix="1" applyFont="1" applyBorder="1" applyAlignment="1">
      <alignment horizontal="left"/>
    </xf>
    <xf numFmtId="4" fontId="1" fillId="0" borderId="15" xfId="2" applyNumberFormat="1" applyFont="1" applyBorder="1"/>
    <xf numFmtId="49" fontId="1" fillId="0" borderId="2" xfId="0" applyNumberFormat="1" applyFont="1" applyBorder="1"/>
    <xf numFmtId="49" fontId="1" fillId="0" borderId="0" xfId="0" applyNumberFormat="1" applyFont="1"/>
    <xf numFmtId="49" fontId="5" fillId="0" borderId="0" xfId="0" applyNumberFormat="1" applyFont="1" applyAlignment="1">
      <alignment vertical="center"/>
    </xf>
    <xf numFmtId="49" fontId="4" fillId="0" borderId="0" xfId="0" applyNumberFormat="1" applyFont="1"/>
    <xf numFmtId="49" fontId="4" fillId="0" borderId="1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1" fillId="0" borderId="11" xfId="0" quotePrefix="1" applyNumberFormat="1" applyFont="1" applyBorder="1"/>
    <xf numFmtId="49" fontId="1" fillId="0" borderId="12" xfId="0" quotePrefix="1" applyNumberFormat="1" applyFont="1" applyBorder="1"/>
    <xf numFmtId="49" fontId="1" fillId="0" borderId="4" xfId="0" quotePrefix="1" applyNumberFormat="1" applyFont="1" applyBorder="1"/>
    <xf numFmtId="49" fontId="1" fillId="0" borderId="0" xfId="0" quotePrefix="1" applyNumberFormat="1" applyFont="1" applyBorder="1"/>
    <xf numFmtId="49" fontId="1" fillId="0" borderId="0" xfId="0" quotePrefix="1" applyNumberFormat="1" applyFont="1" applyFill="1" applyBorder="1"/>
    <xf numFmtId="49" fontId="8" fillId="0" borderId="4" xfId="0" quotePrefix="1" applyNumberFormat="1" applyFont="1" applyBorder="1"/>
    <xf numFmtId="49" fontId="1" fillId="0" borderId="6" xfId="0" quotePrefix="1" applyNumberFormat="1" applyFont="1" applyBorder="1"/>
    <xf numFmtId="49" fontId="1" fillId="0" borderId="7" xfId="0" quotePrefix="1" applyNumberFormat="1" applyFont="1" applyBorder="1"/>
    <xf numFmtId="49" fontId="1" fillId="0" borderId="7" xfId="0" applyNumberFormat="1" applyFont="1" applyBorder="1"/>
    <xf numFmtId="49" fontId="1" fillId="0" borderId="0" xfId="0" applyNumberFormat="1" applyFont="1" applyBorder="1"/>
    <xf numFmtId="49" fontId="1" fillId="0" borderId="0" xfId="0" quotePrefix="1" applyNumberFormat="1" applyFont="1"/>
    <xf numFmtId="49" fontId="8" fillId="0" borderId="0" xfId="0" quotePrefix="1" applyNumberFormat="1" applyFont="1" applyBorder="1"/>
    <xf numFmtId="49" fontId="0" fillId="0" borderId="0" xfId="0" applyNumberFormat="1"/>
    <xf numFmtId="49" fontId="1" fillId="0" borderId="4" xfId="0" applyNumberFormat="1" applyFont="1" applyBorder="1"/>
    <xf numFmtId="49" fontId="1" fillId="0" borderId="0" xfId="0" applyNumberFormat="1" applyFont="1" applyFill="1" applyBorder="1"/>
    <xf numFmtId="49" fontId="1" fillId="0" borderId="4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left"/>
    </xf>
    <xf numFmtId="49" fontId="1" fillId="0" borderId="5" xfId="0" applyNumberFormat="1" applyFont="1" applyBorder="1"/>
    <xf numFmtId="49" fontId="1" fillId="0" borderId="0" xfId="0" applyNumberFormat="1" applyFont="1" applyFill="1" applyBorder="1" applyAlignment="1">
      <alignment vertical="top"/>
    </xf>
    <xf numFmtId="43" fontId="1" fillId="0" borderId="15" xfId="1" applyFont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/>
    <xf numFmtId="43" fontId="1" fillId="0" borderId="0" xfId="1" applyFont="1" applyFill="1"/>
    <xf numFmtId="49" fontId="1" fillId="0" borderId="6" xfId="0" applyNumberFormat="1" applyFont="1" applyBorder="1"/>
    <xf numFmtId="49" fontId="1" fillId="0" borderId="7" xfId="0" applyNumberFormat="1" applyFont="1" applyFill="1" applyBorder="1"/>
    <xf numFmtId="0" fontId="1" fillId="0" borderId="10" xfId="0" quotePrefix="1" applyFont="1" applyBorder="1" applyAlignment="1">
      <alignment horizontal="left"/>
    </xf>
    <xf numFmtId="0" fontId="1" fillId="0" borderId="5" xfId="0" applyFont="1" applyBorder="1" applyAlignment="1">
      <alignment vertical="top" wrapText="1"/>
    </xf>
    <xf numFmtId="49" fontId="1" fillId="0" borderId="4" xfId="0" quotePrefix="1" applyNumberFormat="1" applyFont="1" applyBorder="1" applyAlignment="1">
      <alignment vertical="top" wrapText="1"/>
    </xf>
    <xf numFmtId="49" fontId="1" fillId="0" borderId="0" xfId="0" quotePrefix="1" applyNumberFormat="1" applyFont="1" applyBorder="1" applyAlignment="1">
      <alignment vertical="top" wrapText="1"/>
    </xf>
    <xf numFmtId="0" fontId="1" fillId="0" borderId="6" xfId="0" applyFont="1" applyBorder="1" applyAlignment="1">
      <alignment horizontal="left"/>
    </xf>
    <xf numFmtId="4" fontId="1" fillId="0" borderId="10" xfId="2" applyNumberFormat="1" applyFont="1" applyFill="1" applyBorder="1"/>
    <xf numFmtId="0" fontId="6" fillId="0" borderId="0" xfId="0" applyFont="1" applyBorder="1"/>
    <xf numFmtId="0" fontId="1" fillId="0" borderId="4" xfId="0" applyFont="1" applyFill="1" applyBorder="1" applyAlignment="1">
      <alignment horizontal="left"/>
    </xf>
    <xf numFmtId="0" fontId="0" fillId="3" borderId="5" xfId="0" applyFill="1" applyBorder="1"/>
    <xf numFmtId="49" fontId="1" fillId="0" borderId="4" xfId="0" quotePrefix="1" applyNumberFormat="1" applyFont="1" applyBorder="1" applyAlignment="1">
      <alignment vertical="top"/>
    </xf>
    <xf numFmtId="49" fontId="1" fillId="0" borderId="0" xfId="0" quotePrefix="1" applyNumberFormat="1" applyFont="1" applyBorder="1" applyAlignment="1">
      <alignment vertical="top"/>
    </xf>
    <xf numFmtId="0" fontId="1" fillId="0" borderId="15" xfId="0" quotePrefix="1" applyFont="1" applyBorder="1" applyAlignment="1">
      <alignment vertical="top"/>
    </xf>
    <xf numFmtId="0" fontId="1" fillId="0" borderId="5" xfId="0" applyFont="1" applyBorder="1" applyAlignment="1">
      <alignment vertical="top"/>
    </xf>
    <xf numFmtId="43" fontId="1" fillId="0" borderId="15" xfId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5" xfId="0" quotePrefix="1" applyFont="1" applyBorder="1" applyAlignment="1">
      <alignment horizontal="left" vertical="top"/>
    </xf>
    <xf numFmtId="0" fontId="0" fillId="3" borderId="15" xfId="0" quotePrefix="1" applyFill="1" applyBorder="1"/>
    <xf numFmtId="0" fontId="1" fillId="0" borderId="5" xfId="0" quotePrefix="1" applyFont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3">
    <cellStyle name="Migliaia" xfId="1" builtinId="3"/>
    <cellStyle name="Migliaia [0]" xfId="2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33"/>
  <sheetViews>
    <sheetView showGridLines="0" workbookViewId="0">
      <selection activeCell="G17" sqref="G17:H17"/>
    </sheetView>
  </sheetViews>
  <sheetFormatPr defaultRowHeight="12.75" x14ac:dyDescent="0.2"/>
  <cols>
    <col min="2" max="2" width="7" customWidth="1"/>
    <col min="3" max="3" width="5.5703125" customWidth="1"/>
    <col min="4" max="4" width="9.85546875" customWidth="1"/>
    <col min="6" max="6" width="12.7109375" customWidth="1"/>
    <col min="7" max="7" width="10.85546875" customWidth="1"/>
    <col min="8" max="8" width="6.5703125" customWidth="1"/>
    <col min="9" max="9" width="11.28515625" customWidth="1"/>
    <col min="10" max="10" width="9.5703125" customWidth="1"/>
  </cols>
  <sheetData>
    <row r="3" spans="1:10" ht="23.25" x14ac:dyDescent="0.35">
      <c r="A3" s="141" t="s">
        <v>23</v>
      </c>
      <c r="B3" s="141"/>
      <c r="C3" s="141"/>
      <c r="D3" s="141"/>
      <c r="E3" s="141"/>
      <c r="F3" s="141"/>
      <c r="G3" s="141"/>
      <c r="H3" s="141"/>
      <c r="I3" s="141"/>
      <c r="J3" s="141"/>
    </row>
    <row r="9" spans="1:10" s="1" customFormat="1" ht="15.75" x14ac:dyDescent="0.25">
      <c r="A9" s="142" t="s">
        <v>95</v>
      </c>
      <c r="B9" s="142"/>
      <c r="C9" s="142"/>
      <c r="D9" s="142"/>
      <c r="E9" s="142"/>
      <c r="F9" s="142"/>
      <c r="G9" s="142"/>
      <c r="H9" s="142"/>
      <c r="I9" s="142"/>
      <c r="J9" s="142"/>
    </row>
    <row r="10" spans="1:10" s="1" customFormat="1" ht="15.75" x14ac:dyDescent="0.25">
      <c r="A10" s="142" t="s">
        <v>38</v>
      </c>
      <c r="B10" s="142"/>
      <c r="C10" s="142"/>
      <c r="D10" s="142"/>
      <c r="E10" s="142"/>
      <c r="F10" s="142"/>
      <c r="G10" s="142"/>
      <c r="H10" s="142"/>
      <c r="I10" s="142"/>
      <c r="J10" s="142"/>
    </row>
    <row r="11" spans="1:10" s="1" customFormat="1" ht="15.75" x14ac:dyDescent="0.25">
      <c r="A11" s="142" t="s">
        <v>39</v>
      </c>
      <c r="B11" s="142"/>
      <c r="C11" s="142"/>
      <c r="D11" s="142"/>
      <c r="E11" s="142"/>
      <c r="F11" s="142"/>
      <c r="G11" s="142"/>
      <c r="H11" s="142"/>
      <c r="I11" s="142"/>
      <c r="J11" s="142"/>
    </row>
    <row r="12" spans="1:10" s="1" customFormat="1" ht="6.4" customHeight="1" x14ac:dyDescent="0.25"/>
    <row r="13" spans="1:10" s="1" customFormat="1" ht="15.75" x14ac:dyDescent="0.25">
      <c r="A13" s="146" t="s">
        <v>55</v>
      </c>
      <c r="B13" s="142"/>
      <c r="C13" s="142"/>
      <c r="D13" s="142"/>
      <c r="E13" s="142"/>
      <c r="F13" s="142"/>
      <c r="G13" s="142"/>
      <c r="H13" s="142"/>
      <c r="I13" s="142"/>
      <c r="J13" s="142"/>
    </row>
    <row r="14" spans="1:10" s="1" customFormat="1" ht="15.75" x14ac:dyDescent="0.25">
      <c r="A14" s="33"/>
      <c r="B14" s="34"/>
      <c r="C14" s="34"/>
      <c r="D14" s="34"/>
      <c r="E14" s="34"/>
      <c r="F14" s="34"/>
      <c r="G14" s="34"/>
      <c r="H14" s="34"/>
      <c r="I14" s="34"/>
      <c r="J14" s="34"/>
    </row>
    <row r="15" spans="1:10" s="2" customFormat="1" ht="14.25" x14ac:dyDescent="0.2">
      <c r="E15" s="2" t="s">
        <v>3</v>
      </c>
    </row>
    <row r="16" spans="1:10" s="2" customFormat="1" ht="14.25" x14ac:dyDescent="0.2">
      <c r="A16" s="144" t="s">
        <v>96</v>
      </c>
      <c r="B16" s="144"/>
      <c r="C16" s="144"/>
      <c r="D16" s="144"/>
      <c r="E16" s="144"/>
      <c r="F16" s="144"/>
      <c r="G16" s="144"/>
      <c r="H16" s="144"/>
      <c r="I16" s="144"/>
    </row>
    <row r="17" spans="1:10" s="2" customFormat="1" ht="14.25" x14ac:dyDescent="0.2">
      <c r="A17" s="119" t="s">
        <v>24</v>
      </c>
      <c r="B17" s="119"/>
      <c r="C17" s="119"/>
      <c r="D17" s="119"/>
      <c r="E17" s="119"/>
      <c r="F17" s="119"/>
      <c r="G17" s="145"/>
      <c r="H17" s="145"/>
      <c r="I17" s="118"/>
      <c r="J17" s="119"/>
    </row>
    <row r="18" spans="1:10" s="2" customFormat="1" ht="14.25" x14ac:dyDescent="0.2">
      <c r="A18" s="119"/>
      <c r="B18" s="119"/>
      <c r="C18" s="119"/>
      <c r="D18" s="119"/>
      <c r="E18" s="119"/>
      <c r="F18" s="119"/>
      <c r="G18" s="119"/>
      <c r="H18" s="119"/>
      <c r="I18" s="118"/>
      <c r="J18" s="119"/>
    </row>
    <row r="19" spans="1:10" s="2" customFormat="1" ht="14.25" x14ac:dyDescent="0.2">
      <c r="A19" s="119" t="s">
        <v>85</v>
      </c>
      <c r="B19" s="119"/>
      <c r="C19" s="119"/>
      <c r="D19" s="119"/>
      <c r="E19" s="119"/>
      <c r="F19" s="119"/>
      <c r="G19" s="145"/>
      <c r="H19" s="145"/>
      <c r="I19" s="118"/>
      <c r="J19" s="119"/>
    </row>
    <row r="20" spans="1:10" s="2" customFormat="1" ht="14.25" x14ac:dyDescent="0.2">
      <c r="A20" s="26"/>
      <c r="B20" s="26"/>
      <c r="C20" s="26"/>
      <c r="D20" s="26"/>
      <c r="E20" s="26"/>
      <c r="F20" s="26"/>
      <c r="G20" s="26" t="s">
        <v>3</v>
      </c>
      <c r="H20" s="143"/>
      <c r="I20" s="143"/>
      <c r="J20" s="26"/>
    </row>
    <row r="21" spans="1:10" s="2" customFormat="1" ht="14.25" x14ac:dyDescent="0.2">
      <c r="A21" s="26"/>
      <c r="B21" s="26"/>
      <c r="C21" s="26"/>
      <c r="D21" s="26"/>
      <c r="E21" s="26"/>
      <c r="F21" s="26"/>
      <c r="G21" s="26"/>
      <c r="H21" s="143"/>
      <c r="I21" s="143"/>
      <c r="J21" s="26"/>
    </row>
    <row r="23" spans="1:10" s="10" customFormat="1" ht="21" customHeight="1" x14ac:dyDescent="0.2">
      <c r="A23" s="3" t="s">
        <v>1</v>
      </c>
      <c r="B23" s="4"/>
      <c r="C23" s="4"/>
      <c r="D23" s="4"/>
      <c r="E23" s="4"/>
      <c r="F23" s="4"/>
      <c r="G23" s="4"/>
      <c r="H23" s="4"/>
      <c r="I23" s="4"/>
      <c r="J23" s="5"/>
    </row>
    <row r="24" spans="1:10" s="7" customFormat="1" x14ac:dyDescent="0.2">
      <c r="A24" s="35"/>
      <c r="B24" s="24"/>
      <c r="C24" s="24"/>
      <c r="D24" s="24"/>
      <c r="E24" s="24"/>
      <c r="F24" s="24"/>
      <c r="G24" s="24"/>
      <c r="H24" s="24"/>
      <c r="I24" s="24"/>
      <c r="J24" s="25"/>
    </row>
    <row r="25" spans="1:10" s="7" customFormat="1" x14ac:dyDescent="0.2">
      <c r="A25" s="6"/>
      <c r="J25" s="8"/>
    </row>
    <row r="26" spans="1:10" s="10" customFormat="1" ht="18" customHeight="1" x14ac:dyDescent="0.2">
      <c r="A26" s="9" t="s">
        <v>82</v>
      </c>
      <c r="G26" s="115" t="s">
        <v>83</v>
      </c>
      <c r="H26" s="117"/>
      <c r="I26" s="116"/>
      <c r="J26" s="11"/>
    </row>
    <row r="27" spans="1:10" s="7" customFormat="1" x14ac:dyDescent="0.2">
      <c r="A27" s="6"/>
      <c r="G27" s="115"/>
      <c r="H27" s="115"/>
      <c r="J27" s="8"/>
    </row>
    <row r="28" spans="1:10" s="7" customFormat="1" x14ac:dyDescent="0.2">
      <c r="A28" s="6"/>
      <c r="J28" s="8"/>
    </row>
    <row r="29" spans="1:10" s="10" customFormat="1" ht="18" customHeight="1" x14ac:dyDescent="0.2">
      <c r="A29" s="9" t="s">
        <v>2</v>
      </c>
      <c r="G29" s="13"/>
      <c r="H29" s="36" t="s">
        <v>56</v>
      </c>
      <c r="J29" s="11"/>
    </row>
    <row r="30" spans="1:10" s="7" customFormat="1" x14ac:dyDescent="0.2">
      <c r="A30" s="6"/>
      <c r="J30" s="8"/>
    </row>
    <row r="31" spans="1:10" s="7" customFormat="1" x14ac:dyDescent="0.2">
      <c r="A31" s="6"/>
      <c r="J31" s="8"/>
    </row>
    <row r="32" spans="1:10" s="7" customFormat="1" x14ac:dyDescent="0.2">
      <c r="A32" s="6"/>
      <c r="J32" s="8"/>
    </row>
    <row r="33" spans="1:10" s="7" customFormat="1" x14ac:dyDescent="0.2">
      <c r="A33" s="14"/>
      <c r="B33" s="15"/>
      <c r="C33" s="15"/>
      <c r="D33" s="15"/>
      <c r="E33" s="15"/>
      <c r="F33" s="15"/>
      <c r="G33" s="15"/>
      <c r="H33" s="15"/>
      <c r="I33" s="15"/>
      <c r="J33" s="16"/>
    </row>
  </sheetData>
  <mergeCells count="10">
    <mergeCell ref="A3:J3"/>
    <mergeCell ref="A9:J9"/>
    <mergeCell ref="A11:J11"/>
    <mergeCell ref="H21:I21"/>
    <mergeCell ref="A10:J10"/>
    <mergeCell ref="A16:I16"/>
    <mergeCell ref="G19:H19"/>
    <mergeCell ref="H20:I20"/>
    <mergeCell ref="A13:J13"/>
    <mergeCell ref="G17:H17"/>
  </mergeCells>
  <phoneticPr fontId="0" type="noConversion"/>
  <pageMargins left="0.5" right="0.6" top="1" bottom="1" header="0.5" footer="0.5"/>
  <pageSetup paperSize="9" orientation="portrait" horizontalDpi="800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8"/>
  <sheetViews>
    <sheetView topLeftCell="A16" workbookViewId="0">
      <selection activeCell="A5" sqref="A5:H42"/>
    </sheetView>
  </sheetViews>
  <sheetFormatPr defaultRowHeight="12.75" x14ac:dyDescent="0.2"/>
  <cols>
    <col min="1" max="1" width="3.5703125" style="105" customWidth="1"/>
    <col min="2" max="3" width="3.140625" style="105" customWidth="1"/>
    <col min="4" max="4" width="3.42578125" style="105" customWidth="1"/>
    <col min="5" max="5" width="5.85546875" customWidth="1"/>
    <col min="6" max="6" width="4" customWidth="1"/>
    <col min="7" max="7" width="46" customWidth="1"/>
    <col min="8" max="8" width="14.85546875" style="29" customWidth="1"/>
  </cols>
  <sheetData>
    <row r="1" spans="1:8" s="45" customFormat="1" x14ac:dyDescent="0.2">
      <c r="A1" s="86" t="s">
        <v>94</v>
      </c>
      <c r="B1" s="86"/>
      <c r="C1" s="86"/>
      <c r="D1" s="86"/>
      <c r="E1" s="43"/>
      <c r="F1" s="43"/>
      <c r="G1" s="44"/>
      <c r="H1" s="44" t="s">
        <v>57</v>
      </c>
    </row>
    <row r="2" spans="1:8" x14ac:dyDescent="0.2">
      <c r="A2" s="87"/>
      <c r="B2" s="87"/>
      <c r="C2" s="87"/>
      <c r="D2" s="87"/>
      <c r="E2" s="45"/>
      <c r="F2" s="45"/>
      <c r="G2" s="45"/>
      <c r="H2" s="46"/>
    </row>
    <row r="3" spans="1:8" ht="15.75" x14ac:dyDescent="0.2">
      <c r="A3" s="17" t="s">
        <v>5</v>
      </c>
      <c r="B3" s="88"/>
      <c r="C3" s="147" t="s">
        <v>6</v>
      </c>
      <c r="D3" s="148"/>
      <c r="E3" s="148"/>
      <c r="F3" s="148"/>
      <c r="G3" s="149"/>
      <c r="H3" s="120"/>
    </row>
    <row r="4" spans="1:8" x14ac:dyDescent="0.2">
      <c r="A4" s="87"/>
      <c r="B4" s="87"/>
      <c r="C4" s="87"/>
      <c r="D4" s="87"/>
      <c r="E4" s="47"/>
      <c r="F4" s="47"/>
      <c r="G4" s="45"/>
      <c r="H4" s="46"/>
    </row>
    <row r="5" spans="1:8" x14ac:dyDescent="0.2">
      <c r="A5" s="87"/>
      <c r="B5" s="87"/>
      <c r="C5" s="87"/>
      <c r="D5" s="87"/>
      <c r="E5" s="45"/>
      <c r="F5" s="45"/>
      <c r="G5" s="45"/>
      <c r="H5" s="46"/>
    </row>
    <row r="6" spans="1:8" x14ac:dyDescent="0.2">
      <c r="A6" s="89" t="s">
        <v>8</v>
      </c>
      <c r="B6" s="87"/>
      <c r="C6" s="87"/>
      <c r="D6" s="87"/>
      <c r="E6" s="45"/>
      <c r="F6" s="45"/>
      <c r="G6" s="70" t="s">
        <v>3</v>
      </c>
      <c r="H6" s="46"/>
    </row>
    <row r="7" spans="1:8" s="12" customFormat="1" x14ac:dyDescent="0.2">
      <c r="A7" s="90" t="s">
        <v>11</v>
      </c>
      <c r="B7" s="91"/>
      <c r="C7" s="91"/>
      <c r="D7" s="92"/>
      <c r="E7" s="18" t="s">
        <v>53</v>
      </c>
      <c r="F7" s="41" t="s">
        <v>54</v>
      </c>
      <c r="G7" s="18" t="s">
        <v>7</v>
      </c>
      <c r="H7" s="30" t="s">
        <v>0</v>
      </c>
    </row>
    <row r="8" spans="1:8" x14ac:dyDescent="0.2">
      <c r="A8" s="93"/>
      <c r="B8" s="94"/>
      <c r="C8" s="94"/>
      <c r="D8" s="94"/>
      <c r="E8" s="48"/>
      <c r="F8" s="48"/>
      <c r="G8" s="71"/>
      <c r="H8" s="49"/>
    </row>
    <row r="9" spans="1:8" x14ac:dyDescent="0.2">
      <c r="A9" s="95"/>
      <c r="B9" s="96"/>
      <c r="C9" s="96"/>
      <c r="D9" s="96"/>
      <c r="E9" s="51"/>
      <c r="F9" s="51"/>
      <c r="G9" s="23" t="s">
        <v>21</v>
      </c>
      <c r="H9" s="53"/>
    </row>
    <row r="10" spans="1:8" s="62" customFormat="1" x14ac:dyDescent="0.2">
      <c r="A10" s="106" t="s">
        <v>19</v>
      </c>
      <c r="B10" s="102" t="s">
        <v>15</v>
      </c>
      <c r="C10" s="111" t="s">
        <v>75</v>
      </c>
      <c r="D10" s="111" t="s">
        <v>13</v>
      </c>
      <c r="E10" s="75" t="s">
        <v>26</v>
      </c>
      <c r="F10" s="84" t="s">
        <v>14</v>
      </c>
      <c r="G10" s="76" t="s">
        <v>27</v>
      </c>
      <c r="H10" s="85"/>
    </row>
    <row r="11" spans="1:8" s="62" customFormat="1" x14ac:dyDescent="0.2">
      <c r="A11" s="106" t="s">
        <v>19</v>
      </c>
      <c r="B11" s="102" t="s">
        <v>15</v>
      </c>
      <c r="C11" s="111" t="s">
        <v>75</v>
      </c>
      <c r="D11" s="111" t="s">
        <v>13</v>
      </c>
      <c r="E11" s="75" t="s">
        <v>26</v>
      </c>
      <c r="F11" s="84" t="s">
        <v>18</v>
      </c>
      <c r="G11" s="76" t="s">
        <v>28</v>
      </c>
      <c r="H11" s="85">
        <v>300</v>
      </c>
    </row>
    <row r="12" spans="1:8" s="22" customFormat="1" x14ac:dyDescent="0.2">
      <c r="A12" s="106" t="s">
        <v>19</v>
      </c>
      <c r="B12" s="102" t="s">
        <v>14</v>
      </c>
      <c r="C12" s="102" t="s">
        <v>75</v>
      </c>
      <c r="D12" s="107" t="s">
        <v>13</v>
      </c>
      <c r="E12" s="75" t="s">
        <v>29</v>
      </c>
      <c r="F12" s="32"/>
      <c r="G12" s="76" t="s">
        <v>30</v>
      </c>
      <c r="H12" s="58">
        <v>48000</v>
      </c>
    </row>
    <row r="13" spans="1:8" s="22" customFormat="1" x14ac:dyDescent="0.2">
      <c r="A13" s="106" t="s">
        <v>19</v>
      </c>
      <c r="B13" s="102" t="s">
        <v>14</v>
      </c>
      <c r="C13" s="102" t="s">
        <v>75</v>
      </c>
      <c r="D13" s="107" t="s">
        <v>13</v>
      </c>
      <c r="E13" s="75" t="s">
        <v>31</v>
      </c>
      <c r="F13" s="32"/>
      <c r="G13" s="76" t="s">
        <v>32</v>
      </c>
      <c r="H13" s="58">
        <v>368444</v>
      </c>
    </row>
    <row r="14" spans="1:8" s="22" customFormat="1" x14ac:dyDescent="0.2">
      <c r="A14" s="106" t="s">
        <v>19</v>
      </c>
      <c r="B14" s="102" t="s">
        <v>14</v>
      </c>
      <c r="C14" s="102" t="s">
        <v>75</v>
      </c>
      <c r="D14" s="107" t="s">
        <v>18</v>
      </c>
      <c r="E14" s="75" t="s">
        <v>33</v>
      </c>
      <c r="F14" s="32"/>
      <c r="G14" s="76" t="s">
        <v>58</v>
      </c>
      <c r="H14" s="58">
        <v>24871</v>
      </c>
    </row>
    <row r="15" spans="1:8" s="22" customFormat="1" x14ac:dyDescent="0.2">
      <c r="A15" s="106" t="s">
        <v>19</v>
      </c>
      <c r="B15" s="102" t="s">
        <v>14</v>
      </c>
      <c r="C15" s="102" t="s">
        <v>75</v>
      </c>
      <c r="D15" s="107" t="s">
        <v>13</v>
      </c>
      <c r="E15" s="75" t="s">
        <v>31</v>
      </c>
      <c r="F15" s="75" t="s">
        <v>18</v>
      </c>
      <c r="G15" s="76" t="s">
        <v>59</v>
      </c>
      <c r="H15" s="58"/>
    </row>
    <row r="16" spans="1:8" s="22" customFormat="1" x14ac:dyDescent="0.2">
      <c r="A16" s="106" t="s">
        <v>19</v>
      </c>
      <c r="B16" s="102" t="s">
        <v>14</v>
      </c>
      <c r="C16" s="102" t="s">
        <v>75</v>
      </c>
      <c r="D16" s="107" t="s">
        <v>13</v>
      </c>
      <c r="E16" s="75">
        <v>1373</v>
      </c>
      <c r="F16" s="75" t="s">
        <v>13</v>
      </c>
      <c r="G16" s="76" t="s">
        <v>60</v>
      </c>
      <c r="H16" s="58">
        <v>1500</v>
      </c>
    </row>
    <row r="17" spans="1:8" s="22" customFormat="1" x14ac:dyDescent="0.2">
      <c r="A17" s="106" t="s">
        <v>19</v>
      </c>
      <c r="B17" s="102" t="s">
        <v>14</v>
      </c>
      <c r="C17" s="102" t="s">
        <v>75</v>
      </c>
      <c r="D17" s="107" t="s">
        <v>13</v>
      </c>
      <c r="E17" s="75">
        <v>1373</v>
      </c>
      <c r="F17" s="75" t="s">
        <v>10</v>
      </c>
      <c r="G17" s="76" t="s">
        <v>61</v>
      </c>
      <c r="H17" s="58">
        <v>10870</v>
      </c>
    </row>
    <row r="18" spans="1:8" s="22" customFormat="1" x14ac:dyDescent="0.2">
      <c r="A18" s="106" t="s">
        <v>19</v>
      </c>
      <c r="B18" s="102" t="s">
        <v>14</v>
      </c>
      <c r="C18" s="102" t="s">
        <v>75</v>
      </c>
      <c r="D18" s="107" t="s">
        <v>13</v>
      </c>
      <c r="E18" s="75">
        <v>1373</v>
      </c>
      <c r="F18" s="75" t="s">
        <v>15</v>
      </c>
      <c r="G18" s="76" t="s">
        <v>62</v>
      </c>
      <c r="H18" s="58">
        <v>2500</v>
      </c>
    </row>
    <row r="19" spans="1:8" s="22" customFormat="1" x14ac:dyDescent="0.2">
      <c r="A19" s="106" t="s">
        <v>19</v>
      </c>
      <c r="B19" s="102" t="s">
        <v>14</v>
      </c>
      <c r="C19" s="102" t="s">
        <v>75</v>
      </c>
      <c r="D19" s="107" t="s">
        <v>13</v>
      </c>
      <c r="E19" s="75">
        <v>1373</v>
      </c>
      <c r="F19" s="75" t="s">
        <v>9</v>
      </c>
      <c r="G19" s="76" t="s">
        <v>63</v>
      </c>
      <c r="H19" s="58">
        <v>2250</v>
      </c>
    </row>
    <row r="20" spans="1:8" s="129" customFormat="1" x14ac:dyDescent="0.2">
      <c r="A20" s="121" t="s">
        <v>19</v>
      </c>
      <c r="B20" s="101" t="s">
        <v>14</v>
      </c>
      <c r="C20" s="101" t="s">
        <v>75</v>
      </c>
      <c r="D20" s="122" t="s">
        <v>13</v>
      </c>
      <c r="E20" s="123">
        <v>1373</v>
      </c>
      <c r="F20" s="123" t="s">
        <v>78</v>
      </c>
      <c r="G20" s="127" t="s">
        <v>84</v>
      </c>
      <c r="H20" s="128">
        <v>5000</v>
      </c>
    </row>
    <row r="21" spans="1:8" s="22" customFormat="1" x14ac:dyDescent="0.2">
      <c r="A21" s="106" t="s">
        <v>19</v>
      </c>
      <c r="B21" s="102" t="s">
        <v>14</v>
      </c>
      <c r="C21" s="102" t="s">
        <v>75</v>
      </c>
      <c r="D21" s="97" t="s">
        <v>45</v>
      </c>
      <c r="E21" s="75">
        <v>1373</v>
      </c>
      <c r="F21" s="75" t="s">
        <v>20</v>
      </c>
      <c r="G21" s="76" t="s">
        <v>89</v>
      </c>
      <c r="H21" s="58">
        <v>2068</v>
      </c>
    </row>
    <row r="22" spans="1:8" s="22" customFormat="1" x14ac:dyDescent="0.2">
      <c r="A22" s="106" t="s">
        <v>19</v>
      </c>
      <c r="B22" s="102" t="s">
        <v>14</v>
      </c>
      <c r="C22" s="102" t="s">
        <v>75</v>
      </c>
      <c r="D22" s="97" t="s">
        <v>18</v>
      </c>
      <c r="E22" s="75">
        <v>1373</v>
      </c>
      <c r="F22" s="75" t="s">
        <v>19</v>
      </c>
      <c r="G22" s="130" t="s">
        <v>90</v>
      </c>
      <c r="H22" s="58"/>
    </row>
    <row r="23" spans="1:8" s="22" customFormat="1" x14ac:dyDescent="0.2">
      <c r="A23" s="106" t="s">
        <v>19</v>
      </c>
      <c r="B23" s="102" t="s">
        <v>14</v>
      </c>
      <c r="C23" s="102" t="s">
        <v>75</v>
      </c>
      <c r="D23" s="107" t="s">
        <v>13</v>
      </c>
      <c r="E23" s="75">
        <v>1373</v>
      </c>
      <c r="F23" s="75" t="s">
        <v>45</v>
      </c>
      <c r="G23" s="130" t="s">
        <v>91</v>
      </c>
      <c r="H23" s="58">
        <v>5301</v>
      </c>
    </row>
    <row r="24" spans="1:8" s="22" customFormat="1" x14ac:dyDescent="0.2">
      <c r="A24" s="95"/>
      <c r="B24" s="96"/>
      <c r="C24" s="96"/>
      <c r="D24" s="97"/>
      <c r="E24" s="75"/>
      <c r="F24" s="31"/>
      <c r="G24" s="77"/>
      <c r="H24" s="58"/>
    </row>
    <row r="25" spans="1:8" s="62" customFormat="1" x14ac:dyDescent="0.2">
      <c r="A25" s="106" t="s">
        <v>76</v>
      </c>
      <c r="B25" s="102" t="s">
        <v>14</v>
      </c>
      <c r="C25" s="102" t="s">
        <v>75</v>
      </c>
      <c r="D25" s="107" t="s">
        <v>13</v>
      </c>
      <c r="E25" s="75">
        <v>1460</v>
      </c>
      <c r="F25" s="55" t="s">
        <v>14</v>
      </c>
      <c r="G25" s="59" t="s">
        <v>42</v>
      </c>
      <c r="H25" s="60">
        <f>33220+2423</f>
        <v>35643</v>
      </c>
    </row>
    <row r="26" spans="1:8" s="62" customFormat="1" x14ac:dyDescent="0.2">
      <c r="A26" s="106" t="s">
        <v>76</v>
      </c>
      <c r="B26" s="102" t="s">
        <v>14</v>
      </c>
      <c r="C26" s="102" t="s">
        <v>75</v>
      </c>
      <c r="D26" s="107" t="s">
        <v>13</v>
      </c>
      <c r="E26" s="75" t="s">
        <v>43</v>
      </c>
      <c r="F26" s="55" t="s">
        <v>18</v>
      </c>
      <c r="G26" s="59" t="s">
        <v>44</v>
      </c>
      <c r="H26" s="60">
        <v>100</v>
      </c>
    </row>
    <row r="27" spans="1:8" s="62" customFormat="1" x14ac:dyDescent="0.2">
      <c r="A27" s="106" t="s">
        <v>76</v>
      </c>
      <c r="B27" s="102" t="s">
        <v>14</v>
      </c>
      <c r="C27" s="102" t="s">
        <v>75</v>
      </c>
      <c r="D27" s="107" t="s">
        <v>13</v>
      </c>
      <c r="E27" s="75">
        <v>1460</v>
      </c>
      <c r="F27" s="55" t="s">
        <v>13</v>
      </c>
      <c r="G27" s="59" t="s">
        <v>64</v>
      </c>
      <c r="H27" s="60">
        <f>700+600+700</f>
        <v>2000</v>
      </c>
    </row>
    <row r="28" spans="1:8" s="62" customFormat="1" x14ac:dyDescent="0.2">
      <c r="A28" s="106" t="s">
        <v>76</v>
      </c>
      <c r="B28" s="102" t="s">
        <v>14</v>
      </c>
      <c r="C28" s="102" t="s">
        <v>75</v>
      </c>
      <c r="D28" s="107" t="s">
        <v>13</v>
      </c>
      <c r="E28" s="75">
        <v>1460</v>
      </c>
      <c r="F28" s="55" t="s">
        <v>10</v>
      </c>
      <c r="G28" s="59" t="s">
        <v>65</v>
      </c>
      <c r="H28" s="60">
        <v>1225</v>
      </c>
    </row>
    <row r="29" spans="1:8" s="45" customFormat="1" x14ac:dyDescent="0.2">
      <c r="A29" s="106" t="s">
        <v>77</v>
      </c>
      <c r="B29" s="102" t="s">
        <v>14</v>
      </c>
      <c r="C29" s="102" t="s">
        <v>75</v>
      </c>
      <c r="D29" s="102" t="s">
        <v>78</v>
      </c>
      <c r="E29" s="51" t="s">
        <v>40</v>
      </c>
      <c r="F29" s="52"/>
      <c r="G29" s="59" t="s">
        <v>41</v>
      </c>
      <c r="H29" s="61">
        <v>4494</v>
      </c>
    </row>
    <row r="30" spans="1:8" x14ac:dyDescent="0.2">
      <c r="A30" s="106" t="s">
        <v>77</v>
      </c>
      <c r="B30" s="102" t="s">
        <v>14</v>
      </c>
      <c r="C30" s="102" t="s">
        <v>75</v>
      </c>
      <c r="D30" s="102" t="s">
        <v>78</v>
      </c>
      <c r="E30" s="40">
        <v>1485</v>
      </c>
      <c r="F30" s="38"/>
      <c r="G30" s="37" t="s">
        <v>66</v>
      </c>
      <c r="H30" s="39">
        <v>3198</v>
      </c>
    </row>
    <row r="31" spans="1:8" x14ac:dyDescent="0.2">
      <c r="A31" s="106"/>
      <c r="B31" s="102"/>
      <c r="C31" s="102"/>
      <c r="D31" s="102"/>
      <c r="E31" s="40"/>
      <c r="F31" s="139"/>
      <c r="G31" s="131"/>
      <c r="H31" s="39"/>
    </row>
    <row r="32" spans="1:8" x14ac:dyDescent="0.2">
      <c r="A32" s="106"/>
      <c r="B32" s="102"/>
      <c r="C32" s="102"/>
      <c r="D32" s="102"/>
      <c r="E32" s="40">
        <v>1487</v>
      </c>
      <c r="F32" s="139"/>
      <c r="G32" s="72" t="s">
        <v>92</v>
      </c>
      <c r="H32" s="39">
        <v>3728</v>
      </c>
    </row>
    <row r="33" spans="1:8" s="42" customFormat="1" x14ac:dyDescent="0.2">
      <c r="A33" s="98"/>
      <c r="B33" s="104"/>
      <c r="C33" s="104"/>
      <c r="D33" s="104"/>
      <c r="E33" s="20"/>
      <c r="F33" s="20"/>
      <c r="G33" s="23" t="s">
        <v>22</v>
      </c>
      <c r="H33" s="27">
        <f>SUM(H10:H32)</f>
        <v>521492</v>
      </c>
    </row>
    <row r="34" spans="1:8" x14ac:dyDescent="0.2">
      <c r="A34" s="95"/>
      <c r="B34" s="96"/>
      <c r="C34" s="102" t="s">
        <v>3</v>
      </c>
      <c r="D34" s="96"/>
      <c r="E34" s="51"/>
      <c r="F34" s="51"/>
      <c r="G34" s="65"/>
      <c r="H34" s="53"/>
    </row>
    <row r="35" spans="1:8" x14ac:dyDescent="0.2">
      <c r="A35" s="95"/>
      <c r="B35" s="96"/>
      <c r="C35" s="96"/>
      <c r="D35" s="96"/>
      <c r="E35" s="51"/>
      <c r="F35" s="51"/>
      <c r="G35" s="23" t="s">
        <v>16</v>
      </c>
      <c r="H35" s="53"/>
    </row>
    <row r="36" spans="1:8" s="45" customFormat="1" x14ac:dyDescent="0.2">
      <c r="A36" s="106" t="s">
        <v>19</v>
      </c>
      <c r="B36" s="102" t="s">
        <v>14</v>
      </c>
      <c r="C36" s="102" t="s">
        <v>4</v>
      </c>
      <c r="D36" s="112" t="s">
        <v>18</v>
      </c>
      <c r="E36" s="55" t="s">
        <v>34</v>
      </c>
      <c r="F36" s="51" t="s">
        <v>14</v>
      </c>
      <c r="G36" s="56" t="s">
        <v>35</v>
      </c>
      <c r="H36" s="54"/>
    </row>
    <row r="37" spans="1:8" s="45" customFormat="1" x14ac:dyDescent="0.2">
      <c r="A37" s="106" t="s">
        <v>19</v>
      </c>
      <c r="B37" s="102" t="s">
        <v>14</v>
      </c>
      <c r="C37" s="102" t="s">
        <v>4</v>
      </c>
      <c r="D37" s="112" t="s">
        <v>18</v>
      </c>
      <c r="E37" s="66" t="s">
        <v>36</v>
      </c>
      <c r="F37" s="64"/>
      <c r="G37" s="57" t="s">
        <v>37</v>
      </c>
      <c r="H37" s="53"/>
    </row>
    <row r="38" spans="1:8" s="45" customFormat="1" x14ac:dyDescent="0.2">
      <c r="A38" s="106" t="s">
        <v>19</v>
      </c>
      <c r="B38" s="102" t="s">
        <v>14</v>
      </c>
      <c r="C38" s="102" t="s">
        <v>4</v>
      </c>
      <c r="D38" s="112" t="s">
        <v>18</v>
      </c>
      <c r="E38" s="66" t="s">
        <v>67</v>
      </c>
      <c r="F38" s="64"/>
      <c r="G38" s="57" t="s">
        <v>68</v>
      </c>
      <c r="H38" s="53">
        <v>17000</v>
      </c>
    </row>
    <row r="39" spans="1:8" s="45" customFormat="1" x14ac:dyDescent="0.2">
      <c r="A39" s="106" t="s">
        <v>19</v>
      </c>
      <c r="B39" s="102" t="s">
        <v>14</v>
      </c>
      <c r="C39" s="102" t="s">
        <v>4</v>
      </c>
      <c r="D39" s="112" t="s">
        <v>18</v>
      </c>
      <c r="E39" s="66" t="s">
        <v>69</v>
      </c>
      <c r="F39" s="64"/>
      <c r="G39" s="57" t="s">
        <v>70</v>
      </c>
      <c r="H39" s="53"/>
    </row>
    <row r="40" spans="1:8" s="45" customFormat="1" x14ac:dyDescent="0.2">
      <c r="A40" s="95"/>
      <c r="B40" s="96"/>
      <c r="C40" s="96"/>
      <c r="D40" s="103"/>
      <c r="E40" s="51"/>
      <c r="F40" s="80"/>
      <c r="G40" s="72"/>
      <c r="H40" s="54"/>
    </row>
    <row r="41" spans="1:8" s="74" customFormat="1" x14ac:dyDescent="0.2">
      <c r="A41" s="106" t="s">
        <v>45</v>
      </c>
      <c r="B41" s="102" t="s">
        <v>15</v>
      </c>
      <c r="C41" s="102" t="s">
        <v>4</v>
      </c>
      <c r="D41" s="102" t="s">
        <v>13</v>
      </c>
      <c r="E41" s="81" t="s">
        <v>71</v>
      </c>
      <c r="F41" s="79"/>
      <c r="G41" s="67" t="s">
        <v>72</v>
      </c>
      <c r="H41" s="82"/>
    </row>
    <row r="42" spans="1:8" s="62" customFormat="1" x14ac:dyDescent="0.2">
      <c r="A42" s="106" t="s">
        <v>79</v>
      </c>
      <c r="B42" s="113" t="s">
        <v>18</v>
      </c>
      <c r="C42" s="113" t="s">
        <v>4</v>
      </c>
      <c r="D42" s="113" t="s">
        <v>13</v>
      </c>
      <c r="E42" s="75" t="s">
        <v>46</v>
      </c>
      <c r="F42" s="50"/>
      <c r="G42" s="59" t="s">
        <v>47</v>
      </c>
      <c r="H42" s="54">
        <v>13488</v>
      </c>
    </row>
    <row r="43" spans="1:8" s="62" customFormat="1" x14ac:dyDescent="0.2">
      <c r="A43" s="106" t="s">
        <v>45</v>
      </c>
      <c r="B43" s="102" t="s">
        <v>15</v>
      </c>
      <c r="C43" s="102" t="s">
        <v>4</v>
      </c>
      <c r="D43" s="102" t="s">
        <v>18</v>
      </c>
      <c r="E43" s="75" t="s">
        <v>48</v>
      </c>
      <c r="F43" s="50"/>
      <c r="G43" s="59" t="s">
        <v>49</v>
      </c>
      <c r="H43" s="54">
        <v>1989000</v>
      </c>
    </row>
    <row r="44" spans="1:8" s="79" customFormat="1" ht="25.5" x14ac:dyDescent="0.2">
      <c r="A44" s="108" t="s">
        <v>45</v>
      </c>
      <c r="B44" s="109" t="s">
        <v>15</v>
      </c>
      <c r="C44" s="109" t="s">
        <v>4</v>
      </c>
      <c r="D44" s="109" t="s">
        <v>18</v>
      </c>
      <c r="E44" s="81" t="s">
        <v>48</v>
      </c>
      <c r="F44" s="73" t="s">
        <v>14</v>
      </c>
      <c r="G44" s="67" t="s">
        <v>73</v>
      </c>
      <c r="H44" s="78">
        <v>228000</v>
      </c>
    </row>
    <row r="45" spans="1:8" s="79" customFormat="1" ht="25.5" x14ac:dyDescent="0.2">
      <c r="A45" s="108" t="s">
        <v>45</v>
      </c>
      <c r="B45" s="109" t="s">
        <v>15</v>
      </c>
      <c r="C45" s="109" t="s">
        <v>4</v>
      </c>
      <c r="D45" s="110" t="s">
        <v>18</v>
      </c>
      <c r="E45" s="81" t="s">
        <v>52</v>
      </c>
      <c r="F45" s="73" t="s">
        <v>13</v>
      </c>
      <c r="G45" s="67" t="s">
        <v>51</v>
      </c>
      <c r="H45" s="78"/>
    </row>
    <row r="46" spans="1:8" s="79" customFormat="1" x14ac:dyDescent="0.2">
      <c r="A46" s="108" t="s">
        <v>25</v>
      </c>
      <c r="B46" s="109" t="s">
        <v>10</v>
      </c>
      <c r="C46" s="109" t="s">
        <v>4</v>
      </c>
      <c r="D46" s="110" t="s">
        <v>18</v>
      </c>
      <c r="E46" s="64" t="s">
        <v>80</v>
      </c>
      <c r="F46" s="73"/>
      <c r="G46" s="67" t="s">
        <v>81</v>
      </c>
      <c r="H46" s="114"/>
    </row>
    <row r="47" spans="1:8" s="137" customFormat="1" x14ac:dyDescent="0.2">
      <c r="A47" s="132" t="s">
        <v>76</v>
      </c>
      <c r="B47" s="133" t="s">
        <v>14</v>
      </c>
      <c r="C47" s="133" t="s">
        <v>4</v>
      </c>
      <c r="D47" s="133" t="s">
        <v>18</v>
      </c>
      <c r="E47" s="134" t="s">
        <v>86</v>
      </c>
      <c r="F47" s="134"/>
      <c r="G47" s="135" t="s">
        <v>87</v>
      </c>
      <c r="H47" s="136"/>
    </row>
    <row r="48" spans="1:8" s="79" customFormat="1" ht="25.5" x14ac:dyDescent="0.2">
      <c r="A48" s="125" t="s">
        <v>76</v>
      </c>
      <c r="B48" s="126" t="s">
        <v>14</v>
      </c>
      <c r="C48" s="126" t="s">
        <v>4</v>
      </c>
      <c r="D48" s="126" t="s">
        <v>18</v>
      </c>
      <c r="E48" s="64" t="s">
        <v>86</v>
      </c>
      <c r="F48" s="64" t="s">
        <v>14</v>
      </c>
      <c r="G48" s="124" t="s">
        <v>88</v>
      </c>
      <c r="H48" s="114">
        <v>100000</v>
      </c>
    </row>
    <row r="49" spans="1:8" s="21" customFormat="1" x14ac:dyDescent="0.2">
      <c r="A49" s="98"/>
      <c r="B49" s="104"/>
      <c r="C49" s="104"/>
      <c r="D49" s="104"/>
      <c r="E49" s="20"/>
      <c r="F49" s="20"/>
      <c r="G49" s="23" t="s">
        <v>17</v>
      </c>
      <c r="H49" s="27">
        <f>SUM(H36:H48)</f>
        <v>2347488</v>
      </c>
    </row>
    <row r="50" spans="1:8" s="21" customFormat="1" x14ac:dyDescent="0.2">
      <c r="A50" s="98"/>
      <c r="B50" s="104"/>
      <c r="C50" s="104"/>
      <c r="D50" s="104"/>
      <c r="E50" s="20"/>
      <c r="F50" s="20"/>
      <c r="G50" s="23"/>
      <c r="H50" s="27"/>
    </row>
    <row r="51" spans="1:8" s="45" customFormat="1" x14ac:dyDescent="0.2">
      <c r="A51" s="106" t="s">
        <v>77</v>
      </c>
      <c r="B51" s="102" t="s">
        <v>18</v>
      </c>
      <c r="C51" s="102" t="s">
        <v>5</v>
      </c>
      <c r="D51" s="102" t="s">
        <v>13</v>
      </c>
      <c r="E51" s="75">
        <v>3801</v>
      </c>
      <c r="F51" s="52"/>
      <c r="G51" s="59" t="s">
        <v>50</v>
      </c>
      <c r="H51" s="61">
        <v>42387</v>
      </c>
    </row>
    <row r="52" spans="1:8" s="45" customFormat="1" x14ac:dyDescent="0.2">
      <c r="A52" s="106" t="s">
        <v>77</v>
      </c>
      <c r="B52" s="102" t="s">
        <v>18</v>
      </c>
      <c r="C52" s="102" t="s">
        <v>5</v>
      </c>
      <c r="D52" s="102" t="s">
        <v>13</v>
      </c>
      <c r="E52" s="75">
        <v>3805</v>
      </c>
      <c r="F52" s="52"/>
      <c r="G52" s="65" t="s">
        <v>74</v>
      </c>
      <c r="H52" s="60">
        <v>25572</v>
      </c>
    </row>
    <row r="53" spans="1:8" s="79" customFormat="1" ht="25.5" x14ac:dyDescent="0.2">
      <c r="A53" s="125"/>
      <c r="B53" s="126"/>
      <c r="C53" s="126"/>
      <c r="D53" s="140"/>
      <c r="E53" s="138">
        <v>3807</v>
      </c>
      <c r="F53" s="64"/>
      <c r="G53" s="124" t="s">
        <v>93</v>
      </c>
      <c r="H53" s="114">
        <v>2567</v>
      </c>
    </row>
    <row r="54" spans="1:8" x14ac:dyDescent="0.2">
      <c r="A54" s="99"/>
      <c r="B54" s="100"/>
      <c r="C54" s="100"/>
      <c r="D54" s="100"/>
      <c r="E54" s="68"/>
      <c r="F54" s="68"/>
      <c r="G54" s="83"/>
      <c r="H54" s="69"/>
    </row>
    <row r="55" spans="1:8" x14ac:dyDescent="0.2">
      <c r="A55" s="103"/>
      <c r="B55" s="103"/>
      <c r="C55" s="103"/>
      <c r="D55" s="103"/>
      <c r="E55" s="63"/>
      <c r="F55" s="63"/>
      <c r="G55" s="19" t="s">
        <v>12</v>
      </c>
      <c r="H55" s="28">
        <f>H33+H49+H51+H52+H53</f>
        <v>2939506</v>
      </c>
    </row>
    <row r="58" spans="1:8" x14ac:dyDescent="0.2">
      <c r="H58" s="29" t="e">
        <f>+H55-#REF!</f>
        <v>#REF!</v>
      </c>
    </row>
  </sheetData>
  <mergeCells count="1">
    <mergeCell ref="C3:G3"/>
  </mergeCells>
  <phoneticPr fontId="0" type="noConversion"/>
  <pageMargins left="0.68" right="0.23622047244094491" top="0.6692913385826772" bottom="0.62" header="0.31496062992125984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8"/>
  <sheetViews>
    <sheetView tabSelected="1" topLeftCell="A25" workbookViewId="0">
      <selection activeCell="A5" sqref="A5"/>
    </sheetView>
  </sheetViews>
  <sheetFormatPr defaultRowHeight="12.75" x14ac:dyDescent="0.2"/>
  <cols>
    <col min="1" max="1" width="3.5703125" style="105" customWidth="1"/>
    <col min="2" max="3" width="3.140625" style="105" customWidth="1"/>
    <col min="4" max="4" width="3.42578125" style="105" customWidth="1"/>
    <col min="5" max="5" width="5.85546875" customWidth="1"/>
    <col min="6" max="6" width="4" customWidth="1"/>
    <col min="7" max="7" width="46" customWidth="1"/>
    <col min="8" max="8" width="14.85546875" style="29" customWidth="1"/>
  </cols>
  <sheetData>
    <row r="1" spans="1:8" s="45" customFormat="1" x14ac:dyDescent="0.2">
      <c r="A1" s="86" t="s">
        <v>94</v>
      </c>
      <c r="B1" s="86"/>
      <c r="C1" s="86"/>
      <c r="D1" s="86"/>
      <c r="E1" s="43"/>
      <c r="F1" s="43"/>
      <c r="G1" s="44"/>
      <c r="H1" s="44" t="s">
        <v>57</v>
      </c>
    </row>
    <row r="2" spans="1:8" x14ac:dyDescent="0.2">
      <c r="A2" s="87"/>
      <c r="B2" s="87"/>
      <c r="C2" s="87"/>
      <c r="D2" s="87"/>
      <c r="E2" s="45"/>
      <c r="F2" s="45"/>
      <c r="G2" s="45"/>
      <c r="H2" s="46"/>
    </row>
    <row r="3" spans="1:8" ht="15.75" x14ac:dyDescent="0.2">
      <c r="A3" s="17" t="s">
        <v>5</v>
      </c>
      <c r="B3" s="88"/>
      <c r="C3" s="147" t="s">
        <v>6</v>
      </c>
      <c r="D3" s="148"/>
      <c r="E3" s="148"/>
      <c r="F3" s="148"/>
      <c r="G3" s="149"/>
      <c r="H3" s="120"/>
    </row>
    <row r="4" spans="1:8" x14ac:dyDescent="0.2">
      <c r="A4" s="87"/>
      <c r="B4" s="87"/>
      <c r="C4" s="87"/>
      <c r="D4" s="87"/>
      <c r="E4" s="47"/>
      <c r="F4" s="47"/>
      <c r="G4" s="45"/>
      <c r="H4" s="46"/>
    </row>
    <row r="5" spans="1:8" x14ac:dyDescent="0.2">
      <c r="A5" s="87"/>
      <c r="B5" s="87"/>
      <c r="C5" s="87"/>
      <c r="D5" s="87"/>
      <c r="E5" s="45"/>
      <c r="F5" s="45"/>
      <c r="G5" s="45"/>
      <c r="H5" s="46"/>
    </row>
    <row r="6" spans="1:8" x14ac:dyDescent="0.2">
      <c r="A6" s="89" t="s">
        <v>8</v>
      </c>
      <c r="B6" s="87"/>
      <c r="C6" s="87"/>
      <c r="D6" s="87"/>
      <c r="E6" s="45"/>
      <c r="F6" s="45"/>
      <c r="G6" s="70" t="s">
        <v>3</v>
      </c>
      <c r="H6" s="46"/>
    </row>
    <row r="7" spans="1:8" s="12" customFormat="1" x14ac:dyDescent="0.2">
      <c r="A7" s="90" t="s">
        <v>11</v>
      </c>
      <c r="B7" s="91"/>
      <c r="C7" s="91"/>
      <c r="D7" s="92"/>
      <c r="E7" s="18" t="s">
        <v>53</v>
      </c>
      <c r="F7" s="41" t="s">
        <v>54</v>
      </c>
      <c r="G7" s="18" t="s">
        <v>7</v>
      </c>
      <c r="H7" s="30" t="s">
        <v>0</v>
      </c>
    </row>
    <row r="8" spans="1:8" x14ac:dyDescent="0.2">
      <c r="A8" s="93"/>
      <c r="B8" s="94"/>
      <c r="C8" s="94"/>
      <c r="D8" s="94"/>
      <c r="E8" s="48"/>
      <c r="F8" s="48"/>
      <c r="G8" s="71"/>
      <c r="H8" s="49"/>
    </row>
    <row r="9" spans="1:8" x14ac:dyDescent="0.2">
      <c r="A9" s="95"/>
      <c r="B9" s="96"/>
      <c r="C9" s="96"/>
      <c r="D9" s="96"/>
      <c r="E9" s="51"/>
      <c r="F9" s="51"/>
      <c r="G9" s="23" t="s">
        <v>21</v>
      </c>
      <c r="H9" s="53"/>
    </row>
    <row r="10" spans="1:8" s="62" customFormat="1" x14ac:dyDescent="0.2">
      <c r="A10" s="106" t="s">
        <v>19</v>
      </c>
      <c r="B10" s="102" t="s">
        <v>15</v>
      </c>
      <c r="C10" s="111" t="s">
        <v>75</v>
      </c>
      <c r="D10" s="111" t="s">
        <v>13</v>
      </c>
      <c r="E10" s="75" t="s">
        <v>26</v>
      </c>
      <c r="F10" s="84" t="s">
        <v>14</v>
      </c>
      <c r="G10" s="76" t="s">
        <v>27</v>
      </c>
      <c r="H10" s="85"/>
    </row>
    <row r="11" spans="1:8" s="62" customFormat="1" x14ac:dyDescent="0.2">
      <c r="A11" s="106" t="s">
        <v>19</v>
      </c>
      <c r="B11" s="102" t="s">
        <v>15</v>
      </c>
      <c r="C11" s="111" t="s">
        <v>75</v>
      </c>
      <c r="D11" s="111" t="s">
        <v>13</v>
      </c>
      <c r="E11" s="75" t="s">
        <v>26</v>
      </c>
      <c r="F11" s="84" t="s">
        <v>18</v>
      </c>
      <c r="G11" s="76" t="s">
        <v>28</v>
      </c>
      <c r="H11" s="85">
        <v>300</v>
      </c>
    </row>
    <row r="12" spans="1:8" s="22" customFormat="1" x14ac:dyDescent="0.2">
      <c r="A12" s="106" t="s">
        <v>19</v>
      </c>
      <c r="B12" s="102" t="s">
        <v>14</v>
      </c>
      <c r="C12" s="102" t="s">
        <v>75</v>
      </c>
      <c r="D12" s="107" t="s">
        <v>13</v>
      </c>
      <c r="E12" s="75" t="s">
        <v>29</v>
      </c>
      <c r="F12" s="32"/>
      <c r="G12" s="76" t="s">
        <v>30</v>
      </c>
      <c r="H12" s="58">
        <f>48000-300</f>
        <v>47700</v>
      </c>
    </row>
    <row r="13" spans="1:8" s="22" customFormat="1" x14ac:dyDescent="0.2">
      <c r="A13" s="106" t="s">
        <v>19</v>
      </c>
      <c r="B13" s="102" t="s">
        <v>14</v>
      </c>
      <c r="C13" s="102" t="s">
        <v>75</v>
      </c>
      <c r="D13" s="107" t="s">
        <v>13</v>
      </c>
      <c r="E13" s="75" t="s">
        <v>31</v>
      </c>
      <c r="F13" s="32"/>
      <c r="G13" s="76" t="s">
        <v>32</v>
      </c>
      <c r="H13" s="58">
        <v>368444</v>
      </c>
    </row>
    <row r="14" spans="1:8" s="22" customFormat="1" x14ac:dyDescent="0.2">
      <c r="A14" s="106" t="s">
        <v>19</v>
      </c>
      <c r="B14" s="102" t="s">
        <v>14</v>
      </c>
      <c r="C14" s="102" t="s">
        <v>75</v>
      </c>
      <c r="D14" s="107" t="s">
        <v>18</v>
      </c>
      <c r="E14" s="75" t="s">
        <v>33</v>
      </c>
      <c r="F14" s="32"/>
      <c r="G14" s="76" t="s">
        <v>58</v>
      </c>
      <c r="H14" s="58">
        <v>24871</v>
      </c>
    </row>
    <row r="15" spans="1:8" s="22" customFormat="1" x14ac:dyDescent="0.2">
      <c r="A15" s="106" t="s">
        <v>19</v>
      </c>
      <c r="B15" s="102" t="s">
        <v>14</v>
      </c>
      <c r="C15" s="102" t="s">
        <v>75</v>
      </c>
      <c r="D15" s="107" t="s">
        <v>13</v>
      </c>
      <c r="E15" s="75" t="s">
        <v>31</v>
      </c>
      <c r="F15" s="75" t="s">
        <v>18</v>
      </c>
      <c r="G15" s="76" t="s">
        <v>59</v>
      </c>
      <c r="H15" s="58">
        <v>300</v>
      </c>
    </row>
    <row r="16" spans="1:8" s="22" customFormat="1" x14ac:dyDescent="0.2">
      <c r="A16" s="106" t="s">
        <v>19</v>
      </c>
      <c r="B16" s="102" t="s">
        <v>14</v>
      </c>
      <c r="C16" s="102" t="s">
        <v>75</v>
      </c>
      <c r="D16" s="107" t="s">
        <v>13</v>
      </c>
      <c r="E16" s="75">
        <v>1373</v>
      </c>
      <c r="F16" s="75" t="s">
        <v>13</v>
      </c>
      <c r="G16" s="76" t="s">
        <v>60</v>
      </c>
      <c r="H16" s="58">
        <v>1500</v>
      </c>
    </row>
    <row r="17" spans="1:8" s="22" customFormat="1" x14ac:dyDescent="0.2">
      <c r="A17" s="106" t="s">
        <v>19</v>
      </c>
      <c r="B17" s="102" t="s">
        <v>14</v>
      </c>
      <c r="C17" s="102" t="s">
        <v>75</v>
      </c>
      <c r="D17" s="107" t="s">
        <v>13</v>
      </c>
      <c r="E17" s="75">
        <v>1373</v>
      </c>
      <c r="F17" s="75" t="s">
        <v>10</v>
      </c>
      <c r="G17" s="76" t="s">
        <v>61</v>
      </c>
      <c r="H17" s="58">
        <v>10870</v>
      </c>
    </row>
    <row r="18" spans="1:8" s="22" customFormat="1" x14ac:dyDescent="0.2">
      <c r="A18" s="106" t="s">
        <v>19</v>
      </c>
      <c r="B18" s="102" t="s">
        <v>14</v>
      </c>
      <c r="C18" s="102" t="s">
        <v>75</v>
      </c>
      <c r="D18" s="107" t="s">
        <v>13</v>
      </c>
      <c r="E18" s="75">
        <v>1373</v>
      </c>
      <c r="F18" s="75" t="s">
        <v>15</v>
      </c>
      <c r="G18" s="76" t="s">
        <v>62</v>
      </c>
      <c r="H18" s="58">
        <v>2500</v>
      </c>
    </row>
    <row r="19" spans="1:8" s="22" customFormat="1" x14ac:dyDescent="0.2">
      <c r="A19" s="106" t="s">
        <v>19</v>
      </c>
      <c r="B19" s="102" t="s">
        <v>14</v>
      </c>
      <c r="C19" s="102" t="s">
        <v>75</v>
      </c>
      <c r="D19" s="107" t="s">
        <v>13</v>
      </c>
      <c r="E19" s="75">
        <v>1373</v>
      </c>
      <c r="F19" s="75" t="s">
        <v>9</v>
      </c>
      <c r="G19" s="76" t="s">
        <v>63</v>
      </c>
      <c r="H19" s="58">
        <v>2250</v>
      </c>
    </row>
    <row r="20" spans="1:8" s="129" customFormat="1" x14ac:dyDescent="0.2">
      <c r="A20" s="121" t="s">
        <v>19</v>
      </c>
      <c r="B20" s="101" t="s">
        <v>14</v>
      </c>
      <c r="C20" s="101" t="s">
        <v>75</v>
      </c>
      <c r="D20" s="122" t="s">
        <v>13</v>
      </c>
      <c r="E20" s="123">
        <v>1373</v>
      </c>
      <c r="F20" s="123" t="s">
        <v>78</v>
      </c>
      <c r="G20" s="127" t="s">
        <v>84</v>
      </c>
      <c r="H20" s="128">
        <v>5000</v>
      </c>
    </row>
    <row r="21" spans="1:8" s="22" customFormat="1" x14ac:dyDescent="0.2">
      <c r="A21" s="106" t="s">
        <v>19</v>
      </c>
      <c r="B21" s="102" t="s">
        <v>14</v>
      </c>
      <c r="C21" s="102" t="s">
        <v>75</v>
      </c>
      <c r="D21" s="97" t="s">
        <v>45</v>
      </c>
      <c r="E21" s="75">
        <v>1373</v>
      </c>
      <c r="F21" s="75" t="s">
        <v>20</v>
      </c>
      <c r="G21" s="76" t="s">
        <v>89</v>
      </c>
      <c r="H21" s="58">
        <v>2068</v>
      </c>
    </row>
    <row r="22" spans="1:8" s="22" customFormat="1" x14ac:dyDescent="0.2">
      <c r="A22" s="106" t="s">
        <v>19</v>
      </c>
      <c r="B22" s="102" t="s">
        <v>14</v>
      </c>
      <c r="C22" s="102" t="s">
        <v>75</v>
      </c>
      <c r="D22" s="97" t="s">
        <v>18</v>
      </c>
      <c r="E22" s="75">
        <v>1373</v>
      </c>
      <c r="F22" s="75" t="s">
        <v>19</v>
      </c>
      <c r="G22" s="130" t="s">
        <v>90</v>
      </c>
      <c r="H22" s="58"/>
    </row>
    <row r="23" spans="1:8" s="22" customFormat="1" x14ac:dyDescent="0.2">
      <c r="A23" s="106" t="s">
        <v>19</v>
      </c>
      <c r="B23" s="102" t="s">
        <v>14</v>
      </c>
      <c r="C23" s="102" t="s">
        <v>75</v>
      </c>
      <c r="D23" s="107" t="s">
        <v>13</v>
      </c>
      <c r="E23" s="75">
        <v>1373</v>
      </c>
      <c r="F23" s="75" t="s">
        <v>45</v>
      </c>
      <c r="G23" s="130" t="s">
        <v>91</v>
      </c>
      <c r="H23" s="58">
        <v>5301</v>
      </c>
    </row>
    <row r="24" spans="1:8" s="22" customFormat="1" x14ac:dyDescent="0.2">
      <c r="A24" s="95"/>
      <c r="B24" s="96"/>
      <c r="C24" s="96"/>
      <c r="D24" s="97"/>
      <c r="E24" s="75"/>
      <c r="F24" s="31"/>
      <c r="G24" s="77"/>
      <c r="H24" s="58"/>
    </row>
    <row r="25" spans="1:8" s="62" customFormat="1" x14ac:dyDescent="0.2">
      <c r="A25" s="106" t="s">
        <v>76</v>
      </c>
      <c r="B25" s="102" t="s">
        <v>14</v>
      </c>
      <c r="C25" s="102" t="s">
        <v>75</v>
      </c>
      <c r="D25" s="107" t="s">
        <v>13</v>
      </c>
      <c r="E25" s="75">
        <v>1460</v>
      </c>
      <c r="F25" s="55" t="s">
        <v>14</v>
      </c>
      <c r="G25" s="59" t="s">
        <v>42</v>
      </c>
      <c r="H25" s="60">
        <f>33220+2423</f>
        <v>35643</v>
      </c>
    </row>
    <row r="26" spans="1:8" s="62" customFormat="1" x14ac:dyDescent="0.2">
      <c r="A26" s="106" t="s">
        <v>76</v>
      </c>
      <c r="B26" s="102" t="s">
        <v>14</v>
      </c>
      <c r="C26" s="102" t="s">
        <v>75</v>
      </c>
      <c r="D26" s="107" t="s">
        <v>13</v>
      </c>
      <c r="E26" s="75" t="s">
        <v>43</v>
      </c>
      <c r="F26" s="55" t="s">
        <v>18</v>
      </c>
      <c r="G26" s="59" t="s">
        <v>44</v>
      </c>
      <c r="H26" s="60">
        <v>100</v>
      </c>
    </row>
    <row r="27" spans="1:8" s="62" customFormat="1" x14ac:dyDescent="0.2">
      <c r="A27" s="106" t="s">
        <v>76</v>
      </c>
      <c r="B27" s="102" t="s">
        <v>14</v>
      </c>
      <c r="C27" s="102" t="s">
        <v>75</v>
      </c>
      <c r="D27" s="107" t="s">
        <v>13</v>
      </c>
      <c r="E27" s="75">
        <v>1460</v>
      </c>
      <c r="F27" s="55" t="s">
        <v>13</v>
      </c>
      <c r="G27" s="59" t="s">
        <v>64</v>
      </c>
      <c r="H27" s="60">
        <f>700+600+700</f>
        <v>2000</v>
      </c>
    </row>
    <row r="28" spans="1:8" s="62" customFormat="1" x14ac:dyDescent="0.2">
      <c r="A28" s="106" t="s">
        <v>76</v>
      </c>
      <c r="B28" s="102" t="s">
        <v>14</v>
      </c>
      <c r="C28" s="102" t="s">
        <v>75</v>
      </c>
      <c r="D28" s="107" t="s">
        <v>13</v>
      </c>
      <c r="E28" s="75">
        <v>1460</v>
      </c>
      <c r="F28" s="55" t="s">
        <v>10</v>
      </c>
      <c r="G28" s="59" t="s">
        <v>65</v>
      </c>
      <c r="H28" s="60">
        <v>1225</v>
      </c>
    </row>
    <row r="29" spans="1:8" s="45" customFormat="1" x14ac:dyDescent="0.2">
      <c r="A29" s="106" t="s">
        <v>77</v>
      </c>
      <c r="B29" s="102" t="s">
        <v>14</v>
      </c>
      <c r="C29" s="102" t="s">
        <v>75</v>
      </c>
      <c r="D29" s="102" t="s">
        <v>78</v>
      </c>
      <c r="E29" s="51" t="s">
        <v>40</v>
      </c>
      <c r="F29" s="52"/>
      <c r="G29" s="59" t="s">
        <v>41</v>
      </c>
      <c r="H29" s="61">
        <v>4494</v>
      </c>
    </row>
    <row r="30" spans="1:8" x14ac:dyDescent="0.2">
      <c r="A30" s="106" t="s">
        <v>77</v>
      </c>
      <c r="B30" s="102" t="s">
        <v>14</v>
      </c>
      <c r="C30" s="102" t="s">
        <v>75</v>
      </c>
      <c r="D30" s="102" t="s">
        <v>78</v>
      </c>
      <c r="E30" s="40">
        <v>1485</v>
      </c>
      <c r="F30" s="38"/>
      <c r="G30" s="37" t="s">
        <v>66</v>
      </c>
      <c r="H30" s="39">
        <v>3198</v>
      </c>
    </row>
    <row r="31" spans="1:8" x14ac:dyDescent="0.2">
      <c r="A31" s="106"/>
      <c r="B31" s="102"/>
      <c r="C31" s="102"/>
      <c r="D31" s="102"/>
      <c r="E31" s="40"/>
      <c r="F31" s="139"/>
      <c r="G31" s="131"/>
      <c r="H31" s="39"/>
    </row>
    <row r="32" spans="1:8" x14ac:dyDescent="0.2">
      <c r="A32" s="106"/>
      <c r="B32" s="102"/>
      <c r="C32" s="102"/>
      <c r="D32" s="102"/>
      <c r="E32" s="40">
        <v>1487</v>
      </c>
      <c r="F32" s="139"/>
      <c r="G32" s="72" t="s">
        <v>92</v>
      </c>
      <c r="H32" s="39">
        <v>3728</v>
      </c>
    </row>
    <row r="33" spans="1:8" s="42" customFormat="1" x14ac:dyDescent="0.2">
      <c r="A33" s="98"/>
      <c r="B33" s="104"/>
      <c r="C33" s="104"/>
      <c r="D33" s="104"/>
      <c r="E33" s="20"/>
      <c r="F33" s="20"/>
      <c r="G33" s="23" t="s">
        <v>22</v>
      </c>
      <c r="H33" s="27">
        <f>SUM(H10:H32)</f>
        <v>521492</v>
      </c>
    </row>
    <row r="34" spans="1:8" x14ac:dyDescent="0.2">
      <c r="A34" s="95"/>
      <c r="B34" s="96"/>
      <c r="C34" s="102" t="s">
        <v>3</v>
      </c>
      <c r="D34" s="96"/>
      <c r="E34" s="51"/>
      <c r="F34" s="51"/>
      <c r="G34" s="65"/>
      <c r="H34" s="53"/>
    </row>
    <row r="35" spans="1:8" x14ac:dyDescent="0.2">
      <c r="A35" s="95"/>
      <c r="B35" s="96"/>
      <c r="C35" s="96"/>
      <c r="D35" s="96"/>
      <c r="E35" s="51"/>
      <c r="F35" s="51"/>
      <c r="G35" s="23" t="s">
        <v>16</v>
      </c>
      <c r="H35" s="53"/>
    </row>
    <row r="36" spans="1:8" s="45" customFormat="1" x14ac:dyDescent="0.2">
      <c r="A36" s="106" t="s">
        <v>19</v>
      </c>
      <c r="B36" s="102" t="s">
        <v>14</v>
      </c>
      <c r="C36" s="102" t="s">
        <v>4</v>
      </c>
      <c r="D36" s="112" t="s">
        <v>18</v>
      </c>
      <c r="E36" s="55" t="s">
        <v>34</v>
      </c>
      <c r="F36" s="51" t="s">
        <v>14</v>
      </c>
      <c r="G36" s="56" t="s">
        <v>35</v>
      </c>
      <c r="H36" s="54"/>
    </row>
    <row r="37" spans="1:8" s="45" customFormat="1" x14ac:dyDescent="0.2">
      <c r="A37" s="106" t="s">
        <v>19</v>
      </c>
      <c r="B37" s="102" t="s">
        <v>14</v>
      </c>
      <c r="C37" s="102" t="s">
        <v>4</v>
      </c>
      <c r="D37" s="112" t="s">
        <v>18</v>
      </c>
      <c r="E37" s="66" t="s">
        <v>36</v>
      </c>
      <c r="F37" s="64"/>
      <c r="G37" s="57" t="s">
        <v>37</v>
      </c>
      <c r="H37" s="53"/>
    </row>
    <row r="38" spans="1:8" s="45" customFormat="1" x14ac:dyDescent="0.2">
      <c r="A38" s="106" t="s">
        <v>19</v>
      </c>
      <c r="B38" s="102" t="s">
        <v>14</v>
      </c>
      <c r="C38" s="102" t="s">
        <v>4</v>
      </c>
      <c r="D38" s="112" t="s">
        <v>18</v>
      </c>
      <c r="E38" s="66" t="s">
        <v>67</v>
      </c>
      <c r="F38" s="64"/>
      <c r="G38" s="57" t="s">
        <v>68</v>
      </c>
      <c r="H38" s="53">
        <v>17000</v>
      </c>
    </row>
    <row r="39" spans="1:8" s="45" customFormat="1" x14ac:dyDescent="0.2">
      <c r="A39" s="106" t="s">
        <v>19</v>
      </c>
      <c r="B39" s="102" t="s">
        <v>14</v>
      </c>
      <c r="C39" s="102" t="s">
        <v>4</v>
      </c>
      <c r="D39" s="112" t="s">
        <v>18</v>
      </c>
      <c r="E39" s="66" t="s">
        <v>69</v>
      </c>
      <c r="F39" s="64"/>
      <c r="G39" s="57" t="s">
        <v>70</v>
      </c>
      <c r="H39" s="53"/>
    </row>
    <row r="40" spans="1:8" s="45" customFormat="1" x14ac:dyDescent="0.2">
      <c r="A40" s="95"/>
      <c r="B40" s="96"/>
      <c r="C40" s="96"/>
      <c r="D40" s="103"/>
      <c r="E40" s="51"/>
      <c r="F40" s="80"/>
      <c r="G40" s="72"/>
      <c r="H40" s="54"/>
    </row>
    <row r="41" spans="1:8" s="74" customFormat="1" x14ac:dyDescent="0.2">
      <c r="A41" s="106" t="s">
        <v>45</v>
      </c>
      <c r="B41" s="102" t="s">
        <v>15</v>
      </c>
      <c r="C41" s="102" t="s">
        <v>4</v>
      </c>
      <c r="D41" s="102" t="s">
        <v>13</v>
      </c>
      <c r="E41" s="81" t="s">
        <v>71</v>
      </c>
      <c r="F41" s="79"/>
      <c r="G41" s="67" t="s">
        <v>72</v>
      </c>
      <c r="H41" s="82"/>
    </row>
    <row r="42" spans="1:8" s="62" customFormat="1" x14ac:dyDescent="0.2">
      <c r="A42" s="106" t="s">
        <v>79</v>
      </c>
      <c r="B42" s="113" t="s">
        <v>18</v>
      </c>
      <c r="C42" s="113" t="s">
        <v>4</v>
      </c>
      <c r="D42" s="113" t="s">
        <v>13</v>
      </c>
      <c r="E42" s="75" t="s">
        <v>46</v>
      </c>
      <c r="F42" s="50"/>
      <c r="G42" s="59" t="s">
        <v>47</v>
      </c>
      <c r="H42" s="54">
        <v>13488</v>
      </c>
    </row>
    <row r="43" spans="1:8" s="62" customFormat="1" x14ac:dyDescent="0.2">
      <c r="A43" s="106" t="s">
        <v>45</v>
      </c>
      <c r="B43" s="102" t="s">
        <v>15</v>
      </c>
      <c r="C43" s="102" t="s">
        <v>4</v>
      </c>
      <c r="D43" s="102" t="s">
        <v>18</v>
      </c>
      <c r="E43" s="75" t="s">
        <v>48</v>
      </c>
      <c r="F43" s="50"/>
      <c r="G43" s="59" t="s">
        <v>49</v>
      </c>
      <c r="H43" s="54">
        <v>1989000</v>
      </c>
    </row>
    <row r="44" spans="1:8" s="79" customFormat="1" ht="25.5" x14ac:dyDescent="0.2">
      <c r="A44" s="108" t="s">
        <v>45</v>
      </c>
      <c r="B44" s="109" t="s">
        <v>15</v>
      </c>
      <c r="C44" s="109" t="s">
        <v>4</v>
      </c>
      <c r="D44" s="109" t="s">
        <v>18</v>
      </c>
      <c r="E44" s="81" t="s">
        <v>48</v>
      </c>
      <c r="F44" s="73" t="s">
        <v>14</v>
      </c>
      <c r="G44" s="67" t="s">
        <v>73</v>
      </c>
      <c r="H44" s="78">
        <v>228000</v>
      </c>
    </row>
    <row r="45" spans="1:8" s="79" customFormat="1" ht="25.5" x14ac:dyDescent="0.2">
      <c r="A45" s="108" t="s">
        <v>45</v>
      </c>
      <c r="B45" s="109" t="s">
        <v>15</v>
      </c>
      <c r="C45" s="109" t="s">
        <v>4</v>
      </c>
      <c r="D45" s="110" t="s">
        <v>18</v>
      </c>
      <c r="E45" s="81" t="s">
        <v>52</v>
      </c>
      <c r="F45" s="73" t="s">
        <v>13</v>
      </c>
      <c r="G45" s="67" t="s">
        <v>51</v>
      </c>
      <c r="H45" s="78"/>
    </row>
    <row r="46" spans="1:8" s="79" customFormat="1" x14ac:dyDescent="0.2">
      <c r="A46" s="108" t="s">
        <v>25</v>
      </c>
      <c r="B46" s="109" t="s">
        <v>10</v>
      </c>
      <c r="C46" s="109" t="s">
        <v>4</v>
      </c>
      <c r="D46" s="110" t="s">
        <v>18</v>
      </c>
      <c r="E46" s="64" t="s">
        <v>80</v>
      </c>
      <c r="F46" s="73"/>
      <c r="G46" s="67" t="s">
        <v>81</v>
      </c>
      <c r="H46" s="114"/>
    </row>
    <row r="47" spans="1:8" s="137" customFormat="1" x14ac:dyDescent="0.2">
      <c r="A47" s="132" t="s">
        <v>76</v>
      </c>
      <c r="B47" s="133" t="s">
        <v>14</v>
      </c>
      <c r="C47" s="133" t="s">
        <v>4</v>
      </c>
      <c r="D47" s="133" t="s">
        <v>18</v>
      </c>
      <c r="E47" s="134" t="s">
        <v>86</v>
      </c>
      <c r="F47" s="134"/>
      <c r="G47" s="135" t="s">
        <v>87</v>
      </c>
      <c r="H47" s="136"/>
    </row>
    <row r="48" spans="1:8" s="79" customFormat="1" ht="25.5" x14ac:dyDescent="0.2">
      <c r="A48" s="125" t="s">
        <v>76</v>
      </c>
      <c r="B48" s="126" t="s">
        <v>14</v>
      </c>
      <c r="C48" s="126" t="s">
        <v>4</v>
      </c>
      <c r="D48" s="126" t="s">
        <v>18</v>
      </c>
      <c r="E48" s="64" t="s">
        <v>86</v>
      </c>
      <c r="F48" s="64" t="s">
        <v>14</v>
      </c>
      <c r="G48" s="124" t="s">
        <v>88</v>
      </c>
      <c r="H48" s="114">
        <v>100000</v>
      </c>
    </row>
    <row r="49" spans="1:8" s="21" customFormat="1" x14ac:dyDescent="0.2">
      <c r="A49" s="98"/>
      <c r="B49" s="104"/>
      <c r="C49" s="104"/>
      <c r="D49" s="104"/>
      <c r="E49" s="20"/>
      <c r="F49" s="20"/>
      <c r="G49" s="23" t="s">
        <v>17</v>
      </c>
      <c r="H49" s="27">
        <f>SUM(H36:H48)</f>
        <v>2347488</v>
      </c>
    </row>
    <row r="50" spans="1:8" s="21" customFormat="1" x14ac:dyDescent="0.2">
      <c r="A50" s="98"/>
      <c r="B50" s="104"/>
      <c r="C50" s="104"/>
      <c r="D50" s="104"/>
      <c r="E50" s="20"/>
      <c r="F50" s="20"/>
      <c r="G50" s="23"/>
      <c r="H50" s="27"/>
    </row>
    <row r="51" spans="1:8" s="45" customFormat="1" x14ac:dyDescent="0.2">
      <c r="A51" s="106" t="s">
        <v>77</v>
      </c>
      <c r="B51" s="102" t="s">
        <v>18</v>
      </c>
      <c r="C51" s="102" t="s">
        <v>5</v>
      </c>
      <c r="D51" s="102" t="s">
        <v>13</v>
      </c>
      <c r="E51" s="75">
        <v>3801</v>
      </c>
      <c r="F51" s="52"/>
      <c r="G51" s="59" t="s">
        <v>50</v>
      </c>
      <c r="H51" s="61">
        <v>42387</v>
      </c>
    </row>
    <row r="52" spans="1:8" s="45" customFormat="1" x14ac:dyDescent="0.2">
      <c r="A52" s="106" t="s">
        <v>77</v>
      </c>
      <c r="B52" s="102" t="s">
        <v>18</v>
      </c>
      <c r="C52" s="102" t="s">
        <v>5</v>
      </c>
      <c r="D52" s="102" t="s">
        <v>13</v>
      </c>
      <c r="E52" s="75">
        <v>3805</v>
      </c>
      <c r="F52" s="52"/>
      <c r="G52" s="65" t="s">
        <v>74</v>
      </c>
      <c r="H52" s="60">
        <v>25572</v>
      </c>
    </row>
    <row r="53" spans="1:8" s="79" customFormat="1" ht="25.5" x14ac:dyDescent="0.2">
      <c r="A53" s="125"/>
      <c r="B53" s="126"/>
      <c r="C53" s="126"/>
      <c r="D53" s="140"/>
      <c r="E53" s="138">
        <v>3807</v>
      </c>
      <c r="F53" s="64"/>
      <c r="G53" s="124" t="s">
        <v>93</v>
      </c>
      <c r="H53" s="114">
        <v>2567</v>
      </c>
    </row>
    <row r="54" spans="1:8" x14ac:dyDescent="0.2">
      <c r="A54" s="99"/>
      <c r="B54" s="100"/>
      <c r="C54" s="100"/>
      <c r="D54" s="100"/>
      <c r="E54" s="68"/>
      <c r="F54" s="68"/>
      <c r="G54" s="83"/>
      <c r="H54" s="69"/>
    </row>
    <row r="55" spans="1:8" x14ac:dyDescent="0.2">
      <c r="A55" s="103"/>
      <c r="B55" s="103"/>
      <c r="C55" s="103"/>
      <c r="D55" s="103"/>
      <c r="E55" s="63"/>
      <c r="F55" s="63"/>
      <c r="G55" s="19" t="s">
        <v>12</v>
      </c>
      <c r="H55" s="28">
        <f>H33+H49+H51+H52+H53</f>
        <v>2939506</v>
      </c>
    </row>
    <row r="58" spans="1:8" x14ac:dyDescent="0.2">
      <c r="H58" s="29" t="e">
        <f>+H55-#REF!</f>
        <v>#REF!</v>
      </c>
    </row>
  </sheetData>
  <mergeCells count="1">
    <mergeCell ref="C3:G3"/>
  </mergeCells>
  <pageMargins left="0.70866141732283472" right="0.70866141732283472" top="0.6" bottom="0.68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copertina</vt:lpstr>
      <vt:lpstr>risorse economiche</vt:lpstr>
      <vt:lpstr>risorse econom. con variazioni</vt:lpstr>
      <vt:lpstr>copertina!Area_stampa</vt:lpstr>
      <vt:lpstr>'risorse economiche'!Area_stampa</vt:lpstr>
      <vt:lpstr>'risorse econom. con variazioni'!Titoli_stampa</vt:lpstr>
    </vt:vector>
  </TitlesOfParts>
  <Company>CO. MO. CASENTINO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CO. MO. CASENTINO</dc:creator>
  <cp:lastModifiedBy>annelisa</cp:lastModifiedBy>
  <cp:lastPrinted>2019-04-01T10:05:15Z</cp:lastPrinted>
  <dcterms:created xsi:type="dcterms:W3CDTF">1999-03-29T15:57:41Z</dcterms:created>
  <dcterms:modified xsi:type="dcterms:W3CDTF">2020-06-25T09:06:41Z</dcterms:modified>
</cp:coreProperties>
</file>